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2765" windowHeight="55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Sheet2!$A$1:$H$12</definedName>
  </definedNames>
  <calcPr calcId="145621"/>
</workbook>
</file>

<file path=xl/calcChain.xml><?xml version="1.0" encoding="utf-8"?>
<calcChain xmlns="http://schemas.openxmlformats.org/spreadsheetml/2006/main">
  <c r="F12" i="2" l="1"/>
  <c r="E12" i="2"/>
  <c r="I19" i="1" l="1"/>
  <c r="R4" i="1"/>
  <c r="Q4" i="1"/>
  <c r="P4" i="1"/>
  <c r="O4" i="1"/>
  <c r="E19" i="1"/>
  <c r="J19" i="1"/>
  <c r="F19" i="1"/>
  <c r="R3" i="1"/>
  <c r="Q3" i="1"/>
  <c r="P3" i="1"/>
  <c r="O3" i="1"/>
  <c r="O6" i="1" s="1"/>
  <c r="F8" i="1"/>
  <c r="I8" i="1"/>
  <c r="J8" i="1"/>
  <c r="E8" i="1"/>
  <c r="R7" i="1" l="1"/>
  <c r="P6" i="1"/>
  <c r="Q6" i="1"/>
  <c r="R6" i="1"/>
  <c r="O7" i="1"/>
  <c r="Q7" i="1"/>
  <c r="P7" i="1"/>
</calcChain>
</file>

<file path=xl/sharedStrings.xml><?xml version="1.0" encoding="utf-8"?>
<sst xmlns="http://schemas.openxmlformats.org/spreadsheetml/2006/main" count="118" uniqueCount="80">
  <si>
    <t>序号</t>
  </si>
  <si>
    <t>所在街镇</t>
  </si>
  <si>
    <t>安置小区名称</t>
  </si>
  <si>
    <t>建设主体</t>
  </si>
  <si>
    <t>安置小区
建筑面积
（万㎡）</t>
  </si>
  <si>
    <t>安置房
面积
（万㎡）</t>
  </si>
  <si>
    <t>开工建设时间</t>
  </si>
  <si>
    <t>竣工交付安置时间</t>
  </si>
  <si>
    <t>总投资
估算
(万元)</t>
  </si>
  <si>
    <t>计划安置项目</t>
  </si>
  <si>
    <t>新桥镇</t>
  </si>
  <si>
    <t>新龙国际商务区北延、嫩江路西延及生命健康产业园三期</t>
  </si>
  <si>
    <t>新孟河主线及水系调整工程、民房安置区、小黄山一期开发及配套工程、石桥新城镇建设地块</t>
  </si>
  <si>
    <t>企业安置区、零星项目</t>
  </si>
  <si>
    <t>小河花园</t>
  </si>
  <si>
    <t>2013年之前项目，通江工业园区、企业安置区</t>
  </si>
  <si>
    <t>新孟河项目</t>
  </si>
  <si>
    <t>PPP项目</t>
  </si>
  <si>
    <t>三条路、新孟河、尚科新材料、心池路、星港大道、陈家塘等项目</t>
  </si>
  <si>
    <t>西陈村、奔牛港扩能、田舍村等项目</t>
  </si>
  <si>
    <t>罗溪镇</t>
  </si>
  <si>
    <t>空港八村</t>
  </si>
  <si>
    <t>金牛里小区</t>
    <phoneticPr fontId="1" type="noConversion"/>
  </si>
  <si>
    <t>西夏墅镇</t>
    <phoneticPr fontId="1" type="noConversion"/>
  </si>
  <si>
    <t>奔牛镇</t>
    <phoneticPr fontId="1" type="noConversion"/>
  </si>
  <si>
    <t>孟河镇</t>
    <phoneticPr fontId="1" type="noConversion"/>
  </si>
  <si>
    <t>五兴苑五期</t>
    <phoneticPr fontId="1" type="noConversion"/>
  </si>
  <si>
    <t>春江镇</t>
    <phoneticPr fontId="1" type="noConversion"/>
  </si>
  <si>
    <t>香山福园
四期</t>
    <phoneticPr fontId="1" type="noConversion"/>
  </si>
  <si>
    <t>百馨西苑
五期</t>
    <phoneticPr fontId="1" type="noConversion"/>
  </si>
  <si>
    <t>富民景园
四期二批</t>
    <phoneticPr fontId="1" type="noConversion"/>
  </si>
  <si>
    <t>富民花园
一区补建</t>
    <phoneticPr fontId="1" type="noConversion"/>
  </si>
  <si>
    <t>香山福园
二期</t>
    <phoneticPr fontId="1" type="noConversion"/>
  </si>
  <si>
    <t>常州黑牡丹建设
投资发展有限公司</t>
    <phoneticPr fontId="1" type="noConversion"/>
  </si>
  <si>
    <t>常州齐梁建设
发展有限公司</t>
    <phoneticPr fontId="1" type="noConversion"/>
  </si>
  <si>
    <t>常州新航置业
有限公司</t>
    <phoneticPr fontId="1" type="noConversion"/>
  </si>
  <si>
    <t>常州新墅建设
发展有限公司</t>
    <phoneticPr fontId="1" type="noConversion"/>
  </si>
  <si>
    <t>常州金牛古镇
旅游发展有限公司</t>
    <phoneticPr fontId="1" type="noConversion"/>
  </si>
  <si>
    <t>2019年
计划投资(万元)</t>
    <phoneticPr fontId="1" type="noConversion"/>
  </si>
  <si>
    <t>新景花苑
五期一批</t>
    <phoneticPr fontId="1" type="noConversion"/>
  </si>
  <si>
    <t>合计</t>
    <phoneticPr fontId="1" type="noConversion"/>
  </si>
  <si>
    <t>区级</t>
    <phoneticPr fontId="1" type="noConversion"/>
  </si>
  <si>
    <t>镇级</t>
    <phoneticPr fontId="1" type="noConversion"/>
  </si>
  <si>
    <t>总建筑面积</t>
    <phoneticPr fontId="1" type="noConversion"/>
  </si>
  <si>
    <t>住宅面积</t>
    <phoneticPr fontId="1" type="noConversion"/>
  </si>
  <si>
    <t>总投资</t>
    <phoneticPr fontId="1" type="noConversion"/>
  </si>
  <si>
    <t>2019年计划投资</t>
    <phoneticPr fontId="1" type="noConversion"/>
  </si>
  <si>
    <t>总</t>
    <phoneticPr fontId="1" type="noConversion"/>
  </si>
  <si>
    <t>常州市新北区2019年安置房建设计划目录（续建）</t>
    <phoneticPr fontId="1" type="noConversion"/>
  </si>
  <si>
    <t>常州市新北区2019年安置房建设计划目录（新建）</t>
    <phoneticPr fontId="1" type="noConversion"/>
  </si>
  <si>
    <t>空港一村
三期</t>
    <phoneticPr fontId="1" type="noConversion"/>
  </si>
  <si>
    <t>坐落</t>
    <phoneticPr fontId="1" type="noConversion"/>
  </si>
  <si>
    <t>黄河路以北，空港一村以西</t>
    <phoneticPr fontId="1" type="noConversion"/>
  </si>
  <si>
    <t>新孟河项目</t>
    <phoneticPr fontId="1" type="noConversion"/>
  </si>
  <si>
    <t>S338以北，齐梁大道以东，老孟河以南，腾龙路以西</t>
    <phoneticPr fontId="1" type="noConversion"/>
  </si>
  <si>
    <t>葛家路以北，新孟河以东，丽江路以南，钟山路以东</t>
    <phoneticPr fontId="1" type="noConversion"/>
  </si>
  <si>
    <t>新科中路以北，长江路以东，华山路以西</t>
    <phoneticPr fontId="1" type="noConversion"/>
  </si>
  <si>
    <t>富平路以北，环镇北路以东，定安南路以南，新北街以西</t>
    <phoneticPr fontId="1" type="noConversion"/>
  </si>
  <si>
    <t>富民花园以北，东亭路以东，金府路以南，腾龙路以西</t>
    <phoneticPr fontId="1" type="noConversion"/>
  </si>
  <si>
    <t>龙城大道以北，孟东路以东，碧春路以南，罗浮山路以西</t>
    <phoneticPr fontId="1" type="noConversion"/>
  </si>
  <si>
    <t>丽江路以北，钟山路以西，茅山路以南，瑶山路以西</t>
    <phoneticPr fontId="1" type="noConversion"/>
  </si>
  <si>
    <t>星港大道以北，时代路以东，心池路以南，孟渎路以东</t>
    <phoneticPr fontId="1" type="noConversion"/>
  </si>
  <si>
    <t>五兴苑以北，兴奔路以东，运河南路以南，时代路以西</t>
    <phoneticPr fontId="1" type="noConversion"/>
  </si>
  <si>
    <t>春江镇</t>
    <phoneticPr fontId="1" type="noConversion"/>
  </si>
  <si>
    <t>安家苑二期补建</t>
    <phoneticPr fontId="1" type="noConversion"/>
  </si>
  <si>
    <t>春江镇人民政府</t>
    <phoneticPr fontId="1" type="noConversion"/>
  </si>
  <si>
    <t>已列入2013年安置房建设计划（安家苑二期二批），因遗留户问题，该幢住宅延期至2018年开工</t>
  </si>
  <si>
    <t>新景花苑
五期</t>
    <phoneticPr fontId="1" type="noConversion"/>
  </si>
  <si>
    <t>责任主体</t>
    <phoneticPr fontId="1" type="noConversion"/>
  </si>
  <si>
    <t>新桥镇
人民政府</t>
    <phoneticPr fontId="1" type="noConversion"/>
  </si>
  <si>
    <t>罗溪镇
人民政府</t>
    <phoneticPr fontId="1" type="noConversion"/>
  </si>
  <si>
    <t>西夏墅镇
人民政府</t>
    <phoneticPr fontId="1" type="noConversion"/>
  </si>
  <si>
    <t>常州市新北区2020年安置房建设计划目录</t>
    <phoneticPr fontId="1" type="noConversion"/>
  </si>
  <si>
    <t>百馨西苑
六期期</t>
    <phoneticPr fontId="1" type="noConversion"/>
  </si>
  <si>
    <t>春江镇
人民政府</t>
    <phoneticPr fontId="1" type="noConversion"/>
  </si>
  <si>
    <t>拟建，计划用于常泰过江通道、德胜河水利枢纽、肖龙港河和道路建设等项目安置，住宅需求面积不少于25万㎡，春江镇人民政府在2020年内完成项目的前期选址等前期准备工作</t>
    <phoneticPr fontId="1" type="noConversion"/>
  </si>
  <si>
    <t>安置小区
名称</t>
    <phoneticPr fontId="1" type="noConversion"/>
  </si>
  <si>
    <t>孟河镇人民政府</t>
    <phoneticPr fontId="1" type="noConversion"/>
  </si>
  <si>
    <t>奔牛镇
人民政府</t>
    <phoneticPr fontId="1" type="noConversion"/>
  </si>
  <si>
    <t>计划开工建设时间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</si>
</sst>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0.5"/>
      <color theme="1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0" fontId="2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0" borderId="7" applyNumberFormat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32" borderId="8" applyNumberFormat="0" applyAlignment="0" applyProtection="0">
      <alignment vertical="center"/>
    </xf>
    <xf numFmtId="0" fontId="15" fillId="3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4" fillId="44" borderId="11" applyNumberFormat="0" applyFont="0" applyAlignment="0" applyProtection="0">
      <alignment vertical="center"/>
    </xf>
    <xf numFmtId="0" fontId="4" fillId="45" borderId="11" applyNumberFormat="0" applyFont="0" applyAlignment="0" applyProtection="0">
      <alignment vertical="center"/>
    </xf>
    <xf numFmtId="0" fontId="4" fillId="45" borderId="11" applyNumberFormat="0" applyFont="0" applyAlignment="0" applyProtection="0">
      <alignment vertical="center"/>
    </xf>
    <xf numFmtId="0" fontId="4" fillId="45" borderId="11" applyNumberFormat="0" applyFont="0" applyAlignment="0" applyProtection="0">
      <alignment vertical="center"/>
    </xf>
    <xf numFmtId="0" fontId="4" fillId="45" borderId="11" applyNumberFormat="0" applyFont="0" applyAlignment="0" applyProtection="0">
      <alignment vertical="center"/>
    </xf>
    <xf numFmtId="0" fontId="4" fillId="45" borderId="11" applyNumberFormat="0" applyFont="0" applyAlignment="0" applyProtection="0">
      <alignment vertical="center"/>
    </xf>
    <xf numFmtId="0" fontId="4" fillId="45" borderId="11" applyNumberFormat="0" applyFont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3" borderId="8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4" fillId="45" borderId="11" applyNumberFormat="0" applyFont="0" applyAlignment="0" applyProtection="0">
      <alignment vertical="center"/>
    </xf>
  </cellStyleXfs>
  <cellXfs count="56">
    <xf numFmtId="0" fontId="0" fillId="0" borderId="0" xfId="0"/>
    <xf numFmtId="0" fontId="0" fillId="0" borderId="0" xfId="0"/>
    <xf numFmtId="0" fontId="22" fillId="0" borderId="0" xfId="0" applyFont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1" xfId="1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52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Fill="1" applyBorder="1"/>
    <xf numFmtId="0" fontId="22" fillId="0" borderId="1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/>
    </xf>
    <xf numFmtId="0" fontId="29" fillId="0" borderId="1" xfId="0" applyFont="1" applyBorder="1" applyAlignment="1">
      <alignment wrapText="1"/>
    </xf>
    <xf numFmtId="0" fontId="29" fillId="0" borderId="19" xfId="0" applyFont="1" applyBorder="1" applyAlignment="1"/>
    <xf numFmtId="0" fontId="24" fillId="0" borderId="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52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</cellXfs>
  <cellStyles count="554">
    <cellStyle name="20% - 强调文字颜色 1 2" xfId="4"/>
    <cellStyle name="20% - 强调文字颜色 1 3" xfId="3"/>
    <cellStyle name="20% - 强调文字颜色 1 3 2" xfId="527"/>
    <cellStyle name="20% - 强调文字颜色 2 2" xfId="6"/>
    <cellStyle name="20% - 强调文字颜色 2 3" xfId="5"/>
    <cellStyle name="20% - 强调文字颜色 2 3 2" xfId="524"/>
    <cellStyle name="20% - 强调文字颜色 3 2" xfId="8"/>
    <cellStyle name="20% - 强调文字颜色 3 3" xfId="7"/>
    <cellStyle name="20% - 强调文字颜色 3 3 2" xfId="525"/>
    <cellStyle name="20% - 强调文字颜色 4 2" xfId="10"/>
    <cellStyle name="20% - 强调文字颜色 4 3" xfId="9"/>
    <cellStyle name="20% - 强调文字颜色 4 3 2" xfId="529"/>
    <cellStyle name="20% - 强调文字颜色 5 2" xfId="12"/>
    <cellStyle name="20% - 强调文字颜色 5 3" xfId="11"/>
    <cellStyle name="20% - 强调文字颜色 5 3 2" xfId="523"/>
    <cellStyle name="20% - 强调文字颜色 6 2" xfId="14"/>
    <cellStyle name="20% - 强调文字颜色 6 3" xfId="13"/>
    <cellStyle name="20% - 强调文字颜色 6 3 2" xfId="526"/>
    <cellStyle name="40% - 强调文字颜色 1 2" xfId="16"/>
    <cellStyle name="40% - 强调文字颜色 1 3" xfId="15"/>
    <cellStyle name="40% - 强调文字颜色 1 3 2" xfId="530"/>
    <cellStyle name="40% - 强调文字颜色 2 2" xfId="18"/>
    <cellStyle name="40% - 强调文字颜色 2 3" xfId="17"/>
    <cellStyle name="40% - 强调文字颜色 2 3 2" xfId="531"/>
    <cellStyle name="40% - 强调文字颜色 3 2" xfId="20"/>
    <cellStyle name="40% - 强调文字颜色 3 3" xfId="19"/>
    <cellStyle name="40% - 强调文字颜色 3 3 2" xfId="532"/>
    <cellStyle name="40% - 强调文字颜色 4 2" xfId="22"/>
    <cellStyle name="40% - 强调文字颜色 4 3" xfId="21"/>
    <cellStyle name="40% - 强调文字颜色 4 3 2" xfId="533"/>
    <cellStyle name="40% - 强调文字颜色 5 2" xfId="24"/>
    <cellStyle name="40% - 强调文字颜色 5 3" xfId="23"/>
    <cellStyle name="40% - 强调文字颜色 5 3 2" xfId="534"/>
    <cellStyle name="40% - 强调文字颜色 6 2" xfId="26"/>
    <cellStyle name="40% - 强调文字颜色 6 3" xfId="25"/>
    <cellStyle name="40% - 强调文字颜色 6 3 2" xfId="535"/>
    <cellStyle name="60% - 强调文字颜色 1 2" xfId="28"/>
    <cellStyle name="60% - 强调文字颜色 1 3" xfId="27"/>
    <cellStyle name="60% - 强调文字颜色 1 3 2" xfId="536"/>
    <cellStyle name="60% - 强调文字颜色 2 2" xfId="30"/>
    <cellStyle name="60% - 强调文字颜色 2 3" xfId="29"/>
    <cellStyle name="60% - 强调文字颜色 2 3 2" xfId="522"/>
    <cellStyle name="60% - 强调文字颜色 3 2" xfId="32"/>
    <cellStyle name="60% - 强调文字颜色 3 3" xfId="31"/>
    <cellStyle name="60% - 强调文字颜色 3 3 2" xfId="537"/>
    <cellStyle name="60% - 强调文字颜色 4 2" xfId="34"/>
    <cellStyle name="60% - 强调文字颜色 4 3" xfId="33"/>
    <cellStyle name="60% - 强调文字颜色 4 3 2" xfId="538"/>
    <cellStyle name="60% - 强调文字颜色 5 2" xfId="36"/>
    <cellStyle name="60% - 强调文字颜色 5 3" xfId="35"/>
    <cellStyle name="60% - 强调文字颜色 5 3 2" xfId="539"/>
    <cellStyle name="60% - 强调文字颜色 6 2" xfId="38"/>
    <cellStyle name="60% - 强调文字颜色 6 3" xfId="37"/>
    <cellStyle name="60% - 强调文字颜色 6 3 2" xfId="540"/>
    <cellStyle name="标题 1 2" xfId="41"/>
    <cellStyle name="标题 1 3" xfId="40"/>
    <cellStyle name="标题 2 2" xfId="43"/>
    <cellStyle name="标题 2 3" xfId="42"/>
    <cellStyle name="标题 3 2" xfId="45"/>
    <cellStyle name="标题 3 3" xfId="44"/>
    <cellStyle name="标题 4 2" xfId="47"/>
    <cellStyle name="标题 4 3" xfId="46"/>
    <cellStyle name="标题 5" xfId="48"/>
    <cellStyle name="标题 6" xfId="39"/>
    <cellStyle name="差 2" xfId="50"/>
    <cellStyle name="差 3" xfId="49"/>
    <cellStyle name="差 3 2" xfId="541"/>
    <cellStyle name="常规" xfId="0" builtinId="0"/>
    <cellStyle name="常规 10" xfId="51"/>
    <cellStyle name="常规 11" xfId="52"/>
    <cellStyle name="常规 12" xfId="53"/>
    <cellStyle name="常规 13" xfId="54"/>
    <cellStyle name="常规 14" xfId="55"/>
    <cellStyle name="常规 14 10" xfId="56"/>
    <cellStyle name="常规 14 11" xfId="57"/>
    <cellStyle name="常规 14 12" xfId="58"/>
    <cellStyle name="常规 14 13" xfId="59"/>
    <cellStyle name="常规 14 14" xfId="60"/>
    <cellStyle name="常规 14 15" xfId="61"/>
    <cellStyle name="常规 14 16" xfId="62"/>
    <cellStyle name="常规 14 17" xfId="63"/>
    <cellStyle name="常规 14 18" xfId="64"/>
    <cellStyle name="常规 14 19" xfId="65"/>
    <cellStyle name="常规 14 2" xfId="66"/>
    <cellStyle name="常规 14 20" xfId="67"/>
    <cellStyle name="常规 14 21" xfId="68"/>
    <cellStyle name="常规 14 22" xfId="69"/>
    <cellStyle name="常规 14 23" xfId="70"/>
    <cellStyle name="常规 14 24" xfId="71"/>
    <cellStyle name="常规 14 25" xfId="72"/>
    <cellStyle name="常规 14 26" xfId="73"/>
    <cellStyle name="常规 14 27" xfId="74"/>
    <cellStyle name="常规 14 28" xfId="75"/>
    <cellStyle name="常规 14 29" xfId="76"/>
    <cellStyle name="常规 14 3" xfId="77"/>
    <cellStyle name="常规 14 30" xfId="78"/>
    <cellStyle name="常规 14 31" xfId="79"/>
    <cellStyle name="常规 14 32" xfId="80"/>
    <cellStyle name="常规 14 33" xfId="81"/>
    <cellStyle name="常规 14 34" xfId="82"/>
    <cellStyle name="常规 14 35" xfId="83"/>
    <cellStyle name="常规 14 36" xfId="84"/>
    <cellStyle name="常规 14 37" xfId="85"/>
    <cellStyle name="常规 14 4" xfId="86"/>
    <cellStyle name="常规 14 5" xfId="87"/>
    <cellStyle name="常规 14 6" xfId="88"/>
    <cellStyle name="常规 14 7" xfId="89"/>
    <cellStyle name="常规 14 8" xfId="90"/>
    <cellStyle name="常规 14 9" xfId="91"/>
    <cellStyle name="常规 15" xfId="92"/>
    <cellStyle name="常规 15 10" xfId="93"/>
    <cellStyle name="常规 15 11" xfId="94"/>
    <cellStyle name="常规 15 12" xfId="95"/>
    <cellStyle name="常规 15 13" xfId="96"/>
    <cellStyle name="常规 15 14" xfId="97"/>
    <cellStyle name="常规 15 15" xfId="98"/>
    <cellStyle name="常规 15 16" xfId="99"/>
    <cellStyle name="常规 15 17" xfId="100"/>
    <cellStyle name="常规 15 18" xfId="101"/>
    <cellStyle name="常规 15 19" xfId="102"/>
    <cellStyle name="常规 15 2" xfId="103"/>
    <cellStyle name="常规 15 20" xfId="104"/>
    <cellStyle name="常规 15 21" xfId="105"/>
    <cellStyle name="常规 15 22" xfId="106"/>
    <cellStyle name="常规 15 23" xfId="107"/>
    <cellStyle name="常规 15 24" xfId="108"/>
    <cellStyle name="常规 15 25" xfId="109"/>
    <cellStyle name="常规 15 26" xfId="110"/>
    <cellStyle name="常规 15 27" xfId="111"/>
    <cellStyle name="常规 15 28" xfId="112"/>
    <cellStyle name="常规 15 29" xfId="113"/>
    <cellStyle name="常规 15 3" xfId="114"/>
    <cellStyle name="常规 15 30" xfId="115"/>
    <cellStyle name="常规 15 31" xfId="116"/>
    <cellStyle name="常规 15 32" xfId="117"/>
    <cellStyle name="常规 15 33" xfId="118"/>
    <cellStyle name="常规 15 34" xfId="119"/>
    <cellStyle name="常规 15 35" xfId="120"/>
    <cellStyle name="常规 15 36" xfId="121"/>
    <cellStyle name="常规 15 37" xfId="122"/>
    <cellStyle name="常规 15 4" xfId="123"/>
    <cellStyle name="常规 15 5" xfId="124"/>
    <cellStyle name="常规 15 6" xfId="125"/>
    <cellStyle name="常规 15 7" xfId="126"/>
    <cellStyle name="常规 15 8" xfId="127"/>
    <cellStyle name="常规 15 9" xfId="128"/>
    <cellStyle name="常规 16" xfId="129"/>
    <cellStyle name="常规 16 10" xfId="130"/>
    <cellStyle name="常规 16 11" xfId="131"/>
    <cellStyle name="常规 16 12" xfId="132"/>
    <cellStyle name="常规 16 13" xfId="133"/>
    <cellStyle name="常规 16 14" xfId="134"/>
    <cellStyle name="常规 16 15" xfId="135"/>
    <cellStyle name="常规 16 16" xfId="136"/>
    <cellStyle name="常规 16 17" xfId="137"/>
    <cellStyle name="常规 16 18" xfId="138"/>
    <cellStyle name="常规 16 19" xfId="139"/>
    <cellStyle name="常规 16 2" xfId="140"/>
    <cellStyle name="常规 16 20" xfId="141"/>
    <cellStyle name="常规 16 21" xfId="142"/>
    <cellStyle name="常规 16 22" xfId="143"/>
    <cellStyle name="常规 16 23" xfId="144"/>
    <cellStyle name="常规 16 24" xfId="145"/>
    <cellStyle name="常规 16 25" xfId="146"/>
    <cellStyle name="常规 16 26" xfId="147"/>
    <cellStyle name="常规 16 27" xfId="148"/>
    <cellStyle name="常规 16 28" xfId="149"/>
    <cellStyle name="常规 16 29" xfId="150"/>
    <cellStyle name="常规 16 3" xfId="151"/>
    <cellStyle name="常规 16 30" xfId="152"/>
    <cellStyle name="常规 16 31" xfId="153"/>
    <cellStyle name="常规 16 32" xfId="154"/>
    <cellStyle name="常规 16 33" xfId="155"/>
    <cellStyle name="常规 16 34" xfId="156"/>
    <cellStyle name="常规 16 35" xfId="157"/>
    <cellStyle name="常规 16 36" xfId="158"/>
    <cellStyle name="常规 16 37" xfId="159"/>
    <cellStyle name="常规 16 4" xfId="160"/>
    <cellStyle name="常规 16 5" xfId="161"/>
    <cellStyle name="常规 16 6" xfId="162"/>
    <cellStyle name="常规 16 7" xfId="163"/>
    <cellStyle name="常规 16 8" xfId="164"/>
    <cellStyle name="常规 16 9" xfId="165"/>
    <cellStyle name="常规 17" xfId="166"/>
    <cellStyle name="常规 17 10" xfId="167"/>
    <cellStyle name="常规 17 11" xfId="168"/>
    <cellStyle name="常规 17 12" xfId="169"/>
    <cellStyle name="常规 17 13" xfId="170"/>
    <cellStyle name="常规 17 14" xfId="171"/>
    <cellStyle name="常规 17 15" xfId="172"/>
    <cellStyle name="常规 17 16" xfId="173"/>
    <cellStyle name="常规 17 17" xfId="174"/>
    <cellStyle name="常规 17 18" xfId="175"/>
    <cellStyle name="常规 17 19" xfId="176"/>
    <cellStyle name="常规 17 2" xfId="177"/>
    <cellStyle name="常规 17 20" xfId="178"/>
    <cellStyle name="常规 17 21" xfId="179"/>
    <cellStyle name="常规 17 22" xfId="180"/>
    <cellStyle name="常规 17 23" xfId="181"/>
    <cellStyle name="常规 17 24" xfId="182"/>
    <cellStyle name="常规 17 25" xfId="183"/>
    <cellStyle name="常规 17 26" xfId="184"/>
    <cellStyle name="常规 17 27" xfId="185"/>
    <cellStyle name="常规 17 28" xfId="186"/>
    <cellStyle name="常规 17 29" xfId="187"/>
    <cellStyle name="常规 17 3" xfId="188"/>
    <cellStyle name="常规 17 30" xfId="189"/>
    <cellStyle name="常规 17 31" xfId="190"/>
    <cellStyle name="常规 17 32" xfId="191"/>
    <cellStyle name="常规 17 33" xfId="192"/>
    <cellStyle name="常规 17 34" xfId="193"/>
    <cellStyle name="常规 17 35" xfId="194"/>
    <cellStyle name="常规 17 36" xfId="195"/>
    <cellStyle name="常规 17 37" xfId="196"/>
    <cellStyle name="常规 17 4" xfId="197"/>
    <cellStyle name="常规 17 5" xfId="198"/>
    <cellStyle name="常规 17 6" xfId="199"/>
    <cellStyle name="常规 17 7" xfId="200"/>
    <cellStyle name="常规 17 8" xfId="201"/>
    <cellStyle name="常规 17 9" xfId="202"/>
    <cellStyle name="常规 18" xfId="203"/>
    <cellStyle name="常规 18 10" xfId="204"/>
    <cellStyle name="常规 18 11" xfId="205"/>
    <cellStyle name="常规 18 12" xfId="206"/>
    <cellStyle name="常规 18 13" xfId="207"/>
    <cellStyle name="常规 18 14" xfId="208"/>
    <cellStyle name="常规 18 15" xfId="209"/>
    <cellStyle name="常规 18 16" xfId="210"/>
    <cellStyle name="常规 18 17" xfId="211"/>
    <cellStyle name="常规 18 18" xfId="212"/>
    <cellStyle name="常规 18 19" xfId="213"/>
    <cellStyle name="常规 18 2" xfId="214"/>
    <cellStyle name="常规 18 20" xfId="215"/>
    <cellStyle name="常规 18 21" xfId="216"/>
    <cellStyle name="常规 18 22" xfId="217"/>
    <cellStyle name="常规 18 23" xfId="218"/>
    <cellStyle name="常规 18 24" xfId="219"/>
    <cellStyle name="常规 18 25" xfId="220"/>
    <cellStyle name="常规 18 26" xfId="221"/>
    <cellStyle name="常规 18 27" xfId="222"/>
    <cellStyle name="常规 18 28" xfId="223"/>
    <cellStyle name="常规 18 29" xfId="224"/>
    <cellStyle name="常规 18 3" xfId="225"/>
    <cellStyle name="常规 18 30" xfId="226"/>
    <cellStyle name="常规 18 31" xfId="227"/>
    <cellStyle name="常规 18 32" xfId="228"/>
    <cellStyle name="常规 18 33" xfId="229"/>
    <cellStyle name="常规 18 34" xfId="230"/>
    <cellStyle name="常规 18 35" xfId="231"/>
    <cellStyle name="常规 18 36" xfId="232"/>
    <cellStyle name="常规 18 37" xfId="233"/>
    <cellStyle name="常规 18 4" xfId="234"/>
    <cellStyle name="常规 18 5" xfId="235"/>
    <cellStyle name="常规 18 6" xfId="236"/>
    <cellStyle name="常规 18 7" xfId="237"/>
    <cellStyle name="常规 18 8" xfId="238"/>
    <cellStyle name="常规 18 9" xfId="239"/>
    <cellStyle name="常规 19" xfId="240"/>
    <cellStyle name="常规 2" xfId="1"/>
    <cellStyle name="常规 2 2" xfId="241"/>
    <cellStyle name="常规 2 7" xfId="242"/>
    <cellStyle name="常规 2 8" xfId="243"/>
    <cellStyle name="常规 20" xfId="244"/>
    <cellStyle name="常规 21" xfId="245"/>
    <cellStyle name="常规 22" xfId="246"/>
    <cellStyle name="常规 23" xfId="247"/>
    <cellStyle name="常规 24" xfId="248"/>
    <cellStyle name="常规 24 4" xfId="249"/>
    <cellStyle name="常规 24 4 10" xfId="250"/>
    <cellStyle name="常规 24 4 11" xfId="251"/>
    <cellStyle name="常规 24 4 12" xfId="252"/>
    <cellStyle name="常规 24 4 13" xfId="253"/>
    <cellStyle name="常规 24 4 14" xfId="254"/>
    <cellStyle name="常规 24 4 15" xfId="255"/>
    <cellStyle name="常规 24 4 16" xfId="256"/>
    <cellStyle name="常规 24 4 17" xfId="257"/>
    <cellStyle name="常规 24 4 18" xfId="258"/>
    <cellStyle name="常规 24 4 19" xfId="259"/>
    <cellStyle name="常规 24 4 2" xfId="260"/>
    <cellStyle name="常规 24 4 20" xfId="261"/>
    <cellStyle name="常规 24 4 21" xfId="262"/>
    <cellStyle name="常规 24 4 22" xfId="263"/>
    <cellStyle name="常规 24 4 23" xfId="264"/>
    <cellStyle name="常规 24 4 24" xfId="265"/>
    <cellStyle name="常规 24 4 25" xfId="266"/>
    <cellStyle name="常规 24 4 26" xfId="267"/>
    <cellStyle name="常规 24 4 27" xfId="268"/>
    <cellStyle name="常规 24 4 28" xfId="269"/>
    <cellStyle name="常规 24 4 29" xfId="270"/>
    <cellStyle name="常规 24 4 3" xfId="271"/>
    <cellStyle name="常规 24 4 30" xfId="272"/>
    <cellStyle name="常规 24 4 31" xfId="273"/>
    <cellStyle name="常规 24 4 32" xfId="274"/>
    <cellStyle name="常规 24 4 33" xfId="275"/>
    <cellStyle name="常规 24 4 34" xfId="276"/>
    <cellStyle name="常规 24 4 35" xfId="277"/>
    <cellStyle name="常规 24 4 36" xfId="278"/>
    <cellStyle name="常规 24 4 37" xfId="279"/>
    <cellStyle name="常规 24 4 4" xfId="280"/>
    <cellStyle name="常规 24 4 5" xfId="281"/>
    <cellStyle name="常规 24 4 6" xfId="282"/>
    <cellStyle name="常规 24 4 7" xfId="283"/>
    <cellStyle name="常规 24 4 8" xfId="284"/>
    <cellStyle name="常规 24 4 9" xfId="285"/>
    <cellStyle name="常规 25" xfId="286"/>
    <cellStyle name="常规 25 4" xfId="287"/>
    <cellStyle name="常规 25 4 10" xfId="288"/>
    <cellStyle name="常规 25 4 11" xfId="289"/>
    <cellStyle name="常规 25 4 12" xfId="290"/>
    <cellStyle name="常规 25 4 13" xfId="291"/>
    <cellStyle name="常规 25 4 14" xfId="292"/>
    <cellStyle name="常规 25 4 15" xfId="293"/>
    <cellStyle name="常规 25 4 16" xfId="294"/>
    <cellStyle name="常规 25 4 17" xfId="295"/>
    <cellStyle name="常规 25 4 18" xfId="296"/>
    <cellStyle name="常规 25 4 19" xfId="297"/>
    <cellStyle name="常规 25 4 2" xfId="298"/>
    <cellStyle name="常规 25 4 20" xfId="299"/>
    <cellStyle name="常规 25 4 21" xfId="300"/>
    <cellStyle name="常规 25 4 22" xfId="301"/>
    <cellStyle name="常规 25 4 23" xfId="302"/>
    <cellStyle name="常规 25 4 24" xfId="303"/>
    <cellStyle name="常规 25 4 25" xfId="304"/>
    <cellStyle name="常规 25 4 26" xfId="305"/>
    <cellStyle name="常规 25 4 27" xfId="306"/>
    <cellStyle name="常规 25 4 28" xfId="307"/>
    <cellStyle name="常规 25 4 29" xfId="308"/>
    <cellStyle name="常规 25 4 3" xfId="309"/>
    <cellStyle name="常规 25 4 30" xfId="310"/>
    <cellStyle name="常规 25 4 31" xfId="311"/>
    <cellStyle name="常规 25 4 32" xfId="312"/>
    <cellStyle name="常规 25 4 33" xfId="313"/>
    <cellStyle name="常规 25 4 34" xfId="314"/>
    <cellStyle name="常规 25 4 35" xfId="315"/>
    <cellStyle name="常规 25 4 36" xfId="316"/>
    <cellStyle name="常规 25 4 37" xfId="317"/>
    <cellStyle name="常规 25 4 4" xfId="318"/>
    <cellStyle name="常规 25 4 5" xfId="319"/>
    <cellStyle name="常规 25 4 6" xfId="320"/>
    <cellStyle name="常规 25 4 7" xfId="321"/>
    <cellStyle name="常规 25 4 8" xfId="322"/>
    <cellStyle name="常规 25 4 9" xfId="323"/>
    <cellStyle name="常规 26" xfId="324"/>
    <cellStyle name="常规 26 4" xfId="325"/>
    <cellStyle name="常规 26 4 10" xfId="326"/>
    <cellStyle name="常规 26 4 11" xfId="327"/>
    <cellStyle name="常规 26 4 12" xfId="328"/>
    <cellStyle name="常规 26 4 13" xfId="329"/>
    <cellStyle name="常规 26 4 14" xfId="330"/>
    <cellStyle name="常规 26 4 15" xfId="331"/>
    <cellStyle name="常规 26 4 16" xfId="332"/>
    <cellStyle name="常规 26 4 17" xfId="333"/>
    <cellStyle name="常规 26 4 18" xfId="334"/>
    <cellStyle name="常规 26 4 19" xfId="335"/>
    <cellStyle name="常规 26 4 2" xfId="336"/>
    <cellStyle name="常规 26 4 20" xfId="337"/>
    <cellStyle name="常规 26 4 21" xfId="338"/>
    <cellStyle name="常规 26 4 22" xfId="339"/>
    <cellStyle name="常规 26 4 23" xfId="340"/>
    <cellStyle name="常规 26 4 24" xfId="341"/>
    <cellStyle name="常规 26 4 25" xfId="342"/>
    <cellStyle name="常规 26 4 26" xfId="343"/>
    <cellStyle name="常规 26 4 27" xfId="344"/>
    <cellStyle name="常规 26 4 28" xfId="345"/>
    <cellStyle name="常规 26 4 29" xfId="346"/>
    <cellStyle name="常规 26 4 3" xfId="347"/>
    <cellStyle name="常规 26 4 30" xfId="348"/>
    <cellStyle name="常规 26 4 31" xfId="349"/>
    <cellStyle name="常规 26 4 32" xfId="350"/>
    <cellStyle name="常规 26 4 33" xfId="351"/>
    <cellStyle name="常规 26 4 34" xfId="352"/>
    <cellStyle name="常规 26 4 35" xfId="353"/>
    <cellStyle name="常规 26 4 36" xfId="354"/>
    <cellStyle name="常规 26 4 37" xfId="355"/>
    <cellStyle name="常规 26 4 4" xfId="356"/>
    <cellStyle name="常规 26 4 5" xfId="357"/>
    <cellStyle name="常规 26 4 6" xfId="358"/>
    <cellStyle name="常规 26 4 7" xfId="359"/>
    <cellStyle name="常规 26 4 8" xfId="360"/>
    <cellStyle name="常规 26 4 9" xfId="361"/>
    <cellStyle name="常规 27" xfId="362"/>
    <cellStyle name="常规 28" xfId="363"/>
    <cellStyle name="常规 29" xfId="364"/>
    <cellStyle name="常规 3" xfId="365"/>
    <cellStyle name="常规 30" xfId="366"/>
    <cellStyle name="常规 31" xfId="367"/>
    <cellStyle name="常规 32" xfId="368"/>
    <cellStyle name="常规 33" xfId="369"/>
    <cellStyle name="常规 33 10" xfId="370"/>
    <cellStyle name="常规 33 11" xfId="371"/>
    <cellStyle name="常规 33 12" xfId="372"/>
    <cellStyle name="常规 33 13" xfId="373"/>
    <cellStyle name="常规 33 14" xfId="374"/>
    <cellStyle name="常规 33 15" xfId="375"/>
    <cellStyle name="常规 33 16" xfId="376"/>
    <cellStyle name="常规 33 17" xfId="377"/>
    <cellStyle name="常规 33 18" xfId="378"/>
    <cellStyle name="常规 33 19" xfId="379"/>
    <cellStyle name="常规 33 2" xfId="380"/>
    <cellStyle name="常规 33 20" xfId="381"/>
    <cellStyle name="常规 33 21" xfId="382"/>
    <cellStyle name="常规 33 22" xfId="383"/>
    <cellStyle name="常规 33 23" xfId="384"/>
    <cellStyle name="常规 33 24" xfId="385"/>
    <cellStyle name="常规 33 25" xfId="386"/>
    <cellStyle name="常规 33 26" xfId="387"/>
    <cellStyle name="常规 33 27" xfId="388"/>
    <cellStyle name="常规 33 28" xfId="389"/>
    <cellStyle name="常规 33 29" xfId="390"/>
    <cellStyle name="常规 33 3" xfId="391"/>
    <cellStyle name="常规 33 30" xfId="392"/>
    <cellStyle name="常规 33 31" xfId="393"/>
    <cellStyle name="常规 33 32" xfId="394"/>
    <cellStyle name="常规 33 33" xfId="395"/>
    <cellStyle name="常规 33 34" xfId="396"/>
    <cellStyle name="常规 33 35" xfId="397"/>
    <cellStyle name="常规 33 36" xfId="398"/>
    <cellStyle name="常规 33 37" xfId="399"/>
    <cellStyle name="常规 33 4" xfId="400"/>
    <cellStyle name="常规 33 5" xfId="401"/>
    <cellStyle name="常规 33 6" xfId="402"/>
    <cellStyle name="常规 33 7" xfId="403"/>
    <cellStyle name="常规 33 8" xfId="404"/>
    <cellStyle name="常规 33 9" xfId="405"/>
    <cellStyle name="常规 34" xfId="406"/>
    <cellStyle name="常规 35" xfId="407"/>
    <cellStyle name="常规 36" xfId="408"/>
    <cellStyle name="常规 37" xfId="409"/>
    <cellStyle name="常规 38" xfId="410"/>
    <cellStyle name="常规 39" xfId="411"/>
    <cellStyle name="常规 4" xfId="412"/>
    <cellStyle name="常规 40" xfId="413"/>
    <cellStyle name="常规 41" xfId="414"/>
    <cellStyle name="常规 42" xfId="415"/>
    <cellStyle name="常规 43" xfId="416"/>
    <cellStyle name="常规 44" xfId="417"/>
    <cellStyle name="常规 45" xfId="418"/>
    <cellStyle name="常规 46" xfId="419"/>
    <cellStyle name="常规 47" xfId="420"/>
    <cellStyle name="常规 48" xfId="2"/>
    <cellStyle name="常规 49" xfId="521"/>
    <cellStyle name="常规 5" xfId="421"/>
    <cellStyle name="常规 5 10" xfId="422"/>
    <cellStyle name="常规 5 11" xfId="423"/>
    <cellStyle name="常规 5 12" xfId="424"/>
    <cellStyle name="常规 5 13" xfId="425"/>
    <cellStyle name="常规 5 14" xfId="426"/>
    <cellStyle name="常规 5 15" xfId="427"/>
    <cellStyle name="常规 5 16" xfId="428"/>
    <cellStyle name="常规 5 17" xfId="429"/>
    <cellStyle name="常规 5 18" xfId="430"/>
    <cellStyle name="常规 5 19" xfId="431"/>
    <cellStyle name="常规 5 2" xfId="432"/>
    <cellStyle name="常规 5 20" xfId="433"/>
    <cellStyle name="常规 5 21" xfId="434"/>
    <cellStyle name="常规 5 22" xfId="435"/>
    <cellStyle name="常规 5 23" xfId="436"/>
    <cellStyle name="常规 5 24" xfId="437"/>
    <cellStyle name="常规 5 25" xfId="438"/>
    <cellStyle name="常规 5 26" xfId="439"/>
    <cellStyle name="常规 5 27" xfId="440"/>
    <cellStyle name="常规 5 28" xfId="441"/>
    <cellStyle name="常规 5 29" xfId="442"/>
    <cellStyle name="常规 5 3" xfId="443"/>
    <cellStyle name="常规 5 30" xfId="444"/>
    <cellStyle name="常规 5 31" xfId="445"/>
    <cellStyle name="常规 5 32" xfId="446"/>
    <cellStyle name="常规 5 33" xfId="447"/>
    <cellStyle name="常规 5 34" xfId="448"/>
    <cellStyle name="常规 5 35" xfId="449"/>
    <cellStyle name="常规 5 36" xfId="450"/>
    <cellStyle name="常规 5 37" xfId="451"/>
    <cellStyle name="常规 5 4" xfId="452"/>
    <cellStyle name="常规 5 5" xfId="453"/>
    <cellStyle name="常规 5 6" xfId="454"/>
    <cellStyle name="常规 5 7" xfId="455"/>
    <cellStyle name="常规 5 8" xfId="456"/>
    <cellStyle name="常规 5 9" xfId="457"/>
    <cellStyle name="常规 6" xfId="458"/>
    <cellStyle name="常规 7" xfId="459"/>
    <cellStyle name="常规 8" xfId="460"/>
    <cellStyle name="常规 9" xfId="461"/>
    <cellStyle name="好 2" xfId="463"/>
    <cellStyle name="好 3" xfId="462"/>
    <cellStyle name="好 3 2" xfId="542"/>
    <cellStyle name="汇总 2" xfId="465"/>
    <cellStyle name="汇总 2 2" xfId="466"/>
    <cellStyle name="汇总 2 2 2" xfId="467"/>
    <cellStyle name="汇总 2 2 3" xfId="468"/>
    <cellStyle name="汇总 2 3" xfId="469"/>
    <cellStyle name="汇总 2 4" xfId="470"/>
    <cellStyle name="汇总 3" xfId="464"/>
    <cellStyle name="计算 2" xfId="472"/>
    <cellStyle name="计算 2 2" xfId="473"/>
    <cellStyle name="计算 2 2 2" xfId="474"/>
    <cellStyle name="计算 2 2 3" xfId="475"/>
    <cellStyle name="计算 2 3" xfId="476"/>
    <cellStyle name="计算 2 4" xfId="477"/>
    <cellStyle name="计算 3" xfId="471"/>
    <cellStyle name="计算 3 2" xfId="528"/>
    <cellStyle name="检查单元格 2" xfId="479"/>
    <cellStyle name="检查单元格 3" xfId="478"/>
    <cellStyle name="检查单元格 3 2" xfId="543"/>
    <cellStyle name="解释性文本 2" xfId="481"/>
    <cellStyle name="解释性文本 3" xfId="480"/>
    <cellStyle name="警告文本 2" xfId="483"/>
    <cellStyle name="警告文本 3" xfId="482"/>
    <cellStyle name="链接单元格 2" xfId="485"/>
    <cellStyle name="链接单元格 3" xfId="484"/>
    <cellStyle name="强调文字颜色 1 2" xfId="487"/>
    <cellStyle name="强调文字颜色 1 3" xfId="486"/>
    <cellStyle name="强调文字颜色 1 3 2" xfId="544"/>
    <cellStyle name="强调文字颜色 2 2" xfId="489"/>
    <cellStyle name="强调文字颜色 2 3" xfId="488"/>
    <cellStyle name="强调文字颜色 2 3 2" xfId="545"/>
    <cellStyle name="强调文字颜色 3 2" xfId="491"/>
    <cellStyle name="强调文字颜色 3 3" xfId="490"/>
    <cellStyle name="强调文字颜色 3 3 2" xfId="546"/>
    <cellStyle name="强调文字颜色 4 2" xfId="493"/>
    <cellStyle name="强调文字颜色 4 3" xfId="492"/>
    <cellStyle name="强调文字颜色 4 3 2" xfId="547"/>
    <cellStyle name="强调文字颜色 5 2" xfId="495"/>
    <cellStyle name="强调文字颜色 5 3" xfId="494"/>
    <cellStyle name="强调文字颜色 5 3 2" xfId="548"/>
    <cellStyle name="强调文字颜色 6 2" xfId="497"/>
    <cellStyle name="强调文字颜色 6 3" xfId="496"/>
    <cellStyle name="强调文字颜色 6 3 2" xfId="549"/>
    <cellStyle name="适中 2" xfId="499"/>
    <cellStyle name="适中 3" xfId="498"/>
    <cellStyle name="适中 3 2" xfId="550"/>
    <cellStyle name="输出 2" xfId="501"/>
    <cellStyle name="输出 2 2" xfId="502"/>
    <cellStyle name="输出 2 2 2" xfId="503"/>
    <cellStyle name="输出 2 2 3" xfId="504"/>
    <cellStyle name="输出 2 3" xfId="505"/>
    <cellStyle name="输出 2 4" xfId="506"/>
    <cellStyle name="输出 3" xfId="500"/>
    <cellStyle name="输出 3 2" xfId="551"/>
    <cellStyle name="输入 2" xfId="508"/>
    <cellStyle name="输入 2 2" xfId="509"/>
    <cellStyle name="输入 2 2 2" xfId="510"/>
    <cellStyle name="输入 2 2 3" xfId="511"/>
    <cellStyle name="输入 2 3" xfId="512"/>
    <cellStyle name="输入 2 4" xfId="513"/>
    <cellStyle name="输入 3" xfId="507"/>
    <cellStyle name="输入 3 2" xfId="552"/>
    <cellStyle name="注释 2" xfId="515"/>
    <cellStyle name="注释 2 2" xfId="516"/>
    <cellStyle name="注释 2 2 2" xfId="517"/>
    <cellStyle name="注释 2 2 3" xfId="518"/>
    <cellStyle name="注释 2 3" xfId="519"/>
    <cellStyle name="注释 2 4" xfId="520"/>
    <cellStyle name="注释 3" xfId="514"/>
    <cellStyle name="注释 3 2" xfId="5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8" sqref="A8:L8"/>
    </sheetView>
  </sheetViews>
  <sheetFormatPr defaultRowHeight="14.25" x14ac:dyDescent="0.2"/>
  <cols>
    <col min="1" max="1" width="9.125" bestFit="1" customWidth="1"/>
    <col min="3" max="3" width="16.25" customWidth="1"/>
    <col min="4" max="4" width="17.375" customWidth="1"/>
    <col min="5" max="6" width="9.125" bestFit="1" customWidth="1"/>
    <col min="7" max="8" width="9.75" bestFit="1" customWidth="1"/>
    <col min="9" max="10" width="9.125" bestFit="1" customWidth="1"/>
    <col min="11" max="11" width="20.125" customWidth="1"/>
    <col min="12" max="12" width="24.25" style="1" customWidth="1"/>
  </cols>
  <sheetData>
    <row r="1" spans="1:18" s="1" customFormat="1" ht="33" customHeight="1" x14ac:dyDescent="0.2">
      <c r="A1" s="43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5"/>
    </row>
    <row r="2" spans="1:18" ht="42.7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38</v>
      </c>
      <c r="K2" s="27" t="s">
        <v>9</v>
      </c>
      <c r="L2" s="3" t="s">
        <v>51</v>
      </c>
      <c r="O2" s="19" t="s">
        <v>43</v>
      </c>
      <c r="P2" s="19" t="s">
        <v>44</v>
      </c>
      <c r="Q2" s="19" t="s">
        <v>45</v>
      </c>
      <c r="R2" s="20" t="s">
        <v>46</v>
      </c>
    </row>
    <row r="3" spans="1:18" s="1" customFormat="1" x14ac:dyDescent="0.2">
      <c r="N3" s="19" t="s">
        <v>41</v>
      </c>
      <c r="O3" s="1">
        <f>Sheet2!E3+E4+E15</f>
        <v>95.7</v>
      </c>
      <c r="P3" s="1">
        <f>Sheet2!F3+F4+F15</f>
        <v>69.7</v>
      </c>
      <c r="Q3" s="1" t="e">
        <f>Sheet2!#REF!+I4+I15</f>
        <v>#REF!</v>
      </c>
      <c r="R3" s="1" t="e">
        <f>Sheet2!#REF!+J4+J15</f>
        <v>#REF!</v>
      </c>
    </row>
    <row r="4" spans="1:18" ht="43.5" thickBot="1" x14ac:dyDescent="0.25">
      <c r="A4" s="4">
        <v>2</v>
      </c>
      <c r="B4" s="3" t="s">
        <v>10</v>
      </c>
      <c r="C4" s="3" t="s">
        <v>39</v>
      </c>
      <c r="D4" s="3" t="s">
        <v>33</v>
      </c>
      <c r="E4" s="10">
        <v>26</v>
      </c>
      <c r="F4" s="10">
        <v>18.8</v>
      </c>
      <c r="G4" s="10">
        <v>2019.6</v>
      </c>
      <c r="H4" s="10">
        <v>2022.4</v>
      </c>
      <c r="I4" s="10">
        <v>236800</v>
      </c>
      <c r="J4" s="10">
        <v>36800</v>
      </c>
      <c r="K4" s="28" t="s">
        <v>11</v>
      </c>
      <c r="L4" s="7" t="s">
        <v>56</v>
      </c>
      <c r="N4" s="19" t="s">
        <v>42</v>
      </c>
      <c r="O4">
        <f>E6+E7+E13+E14+E16+E17+E18+E5+E12</f>
        <v>184.91</v>
      </c>
      <c r="P4" s="1">
        <f>F6+F7+F13+F14+F16+F17+F18+F5+F12</f>
        <v>136.86000000000001</v>
      </c>
      <c r="Q4">
        <f>I6+I7+I13+I14+I16+I17+I18+I5+I12</f>
        <v>703340</v>
      </c>
      <c r="R4" s="1">
        <f>J6+J7+J13+J14+J16+J17+J18+J5+J12</f>
        <v>230548</v>
      </c>
    </row>
    <row r="5" spans="1:18" s="1" customFormat="1" ht="29.25" thickBot="1" x14ac:dyDescent="0.25">
      <c r="A5" s="3">
        <v>3</v>
      </c>
      <c r="B5" s="22" t="s">
        <v>20</v>
      </c>
      <c r="C5" s="23" t="s">
        <v>50</v>
      </c>
      <c r="D5" s="3" t="s">
        <v>35</v>
      </c>
      <c r="E5" s="24">
        <v>3.85</v>
      </c>
      <c r="F5" s="24">
        <v>2.2999999999999998</v>
      </c>
      <c r="G5" s="24">
        <v>2019.1</v>
      </c>
      <c r="H5" s="24">
        <v>2021.3</v>
      </c>
      <c r="I5" s="24">
        <v>13000</v>
      </c>
      <c r="J5" s="24">
        <v>3000</v>
      </c>
      <c r="K5" s="31" t="s">
        <v>53</v>
      </c>
      <c r="L5" s="30" t="s">
        <v>52</v>
      </c>
      <c r="N5" s="19"/>
    </row>
    <row r="6" spans="1:18" ht="42.75" x14ac:dyDescent="0.2">
      <c r="A6" s="18">
        <v>4</v>
      </c>
      <c r="B6" s="4" t="s">
        <v>23</v>
      </c>
      <c r="C6" s="3" t="s">
        <v>28</v>
      </c>
      <c r="D6" s="3" t="s">
        <v>36</v>
      </c>
      <c r="E6" s="3">
        <v>5</v>
      </c>
      <c r="F6" s="3">
        <v>5</v>
      </c>
      <c r="G6" s="3">
        <v>2019.1</v>
      </c>
      <c r="H6" s="3">
        <v>2021.6</v>
      </c>
      <c r="I6" s="3">
        <v>15000</v>
      </c>
      <c r="J6" s="3">
        <v>5000</v>
      </c>
      <c r="K6" s="29" t="s">
        <v>16</v>
      </c>
      <c r="L6" s="7" t="s">
        <v>55</v>
      </c>
      <c r="O6">
        <f>SUM(O3:O4)</f>
        <v>280.61</v>
      </c>
      <c r="P6" s="1">
        <f t="shared" ref="P6:R6" si="0">SUM(P3:P4)</f>
        <v>206.56</v>
      </c>
      <c r="Q6" s="1" t="e">
        <f t="shared" si="0"/>
        <v>#REF!</v>
      </c>
      <c r="R6" s="1" t="e">
        <f t="shared" si="0"/>
        <v>#REF!</v>
      </c>
    </row>
    <row r="7" spans="1:18" ht="57" x14ac:dyDescent="0.2">
      <c r="A7" s="3">
        <v>5</v>
      </c>
      <c r="B7" s="4" t="s">
        <v>24</v>
      </c>
      <c r="C7" s="3" t="s">
        <v>22</v>
      </c>
      <c r="D7" s="3" t="s">
        <v>17</v>
      </c>
      <c r="E7" s="3">
        <v>53</v>
      </c>
      <c r="F7" s="3">
        <v>37</v>
      </c>
      <c r="G7" s="3">
        <v>2019.3</v>
      </c>
      <c r="H7" s="3">
        <v>2020.12</v>
      </c>
      <c r="I7" s="3">
        <v>220432</v>
      </c>
      <c r="J7" s="3">
        <v>70000</v>
      </c>
      <c r="K7" s="28" t="s">
        <v>18</v>
      </c>
      <c r="L7" s="7" t="s">
        <v>61</v>
      </c>
      <c r="N7" s="19" t="s">
        <v>47</v>
      </c>
      <c r="O7">
        <f>E8+E19</f>
        <v>214.81</v>
      </c>
      <c r="P7" s="1">
        <f t="shared" ref="P7" si="1">F8+F19</f>
        <v>158.66</v>
      </c>
      <c r="Q7" s="1">
        <f>I8+I19</f>
        <v>950140</v>
      </c>
      <c r="R7" s="1">
        <f>J8+J19</f>
        <v>271348</v>
      </c>
    </row>
    <row r="8" spans="1:18" ht="27" customHeight="1" x14ac:dyDescent="0.2">
      <c r="A8" s="45" t="s">
        <v>40</v>
      </c>
      <c r="B8" s="46"/>
      <c r="C8" s="12"/>
      <c r="D8" s="13"/>
      <c r="E8" s="12">
        <f>SUM(E4:E7)</f>
        <v>87.85</v>
      </c>
      <c r="F8" s="12">
        <f>SUM(F4:F7)</f>
        <v>63.1</v>
      </c>
      <c r="G8" s="12"/>
      <c r="H8" s="12"/>
      <c r="I8" s="12">
        <f>SUM(I4:I7)</f>
        <v>485232</v>
      </c>
      <c r="J8" s="12">
        <f>SUM(J4:J7)</f>
        <v>114800</v>
      </c>
      <c r="K8" s="29"/>
      <c r="L8" s="7"/>
    </row>
    <row r="9" spans="1:18" s="1" customFormat="1" ht="27" customHeight="1" x14ac:dyDescent="0.2">
      <c r="A9" s="15"/>
      <c r="B9" s="15"/>
      <c r="C9" s="15"/>
      <c r="D9" s="16"/>
      <c r="E9" s="15"/>
      <c r="F9" s="15"/>
      <c r="G9" s="15"/>
      <c r="H9" s="15"/>
      <c r="I9" s="15"/>
      <c r="J9" s="15"/>
      <c r="K9" s="17"/>
      <c r="L9" s="17"/>
    </row>
    <row r="10" spans="1:18" ht="42" customHeight="1" x14ac:dyDescent="0.2">
      <c r="A10" s="43" t="s">
        <v>48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26"/>
    </row>
    <row r="11" spans="1:18" ht="42.75" x14ac:dyDescent="0.2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3" t="s">
        <v>38</v>
      </c>
      <c r="K11" s="3" t="s">
        <v>9</v>
      </c>
      <c r="L11" s="3" t="s">
        <v>51</v>
      </c>
    </row>
    <row r="12" spans="1:18" s="1" customFormat="1" ht="72" x14ac:dyDescent="0.2">
      <c r="A12" s="3">
        <v>1</v>
      </c>
      <c r="B12" s="3" t="s">
        <v>63</v>
      </c>
      <c r="C12" s="3" t="s">
        <v>64</v>
      </c>
      <c r="D12" s="33" t="s">
        <v>65</v>
      </c>
      <c r="E12" s="3">
        <v>0.76</v>
      </c>
      <c r="F12" s="3">
        <v>0.76</v>
      </c>
      <c r="G12" s="3">
        <v>2018.8</v>
      </c>
      <c r="H12" s="3">
        <v>2019.12</v>
      </c>
      <c r="I12" s="3">
        <v>3000</v>
      </c>
      <c r="J12" s="3">
        <v>2000</v>
      </c>
      <c r="K12" s="34" t="s">
        <v>66</v>
      </c>
      <c r="L12" s="3"/>
    </row>
    <row r="13" spans="1:18" ht="71.25" x14ac:dyDescent="0.2">
      <c r="A13" s="4">
        <v>2</v>
      </c>
      <c r="B13" s="40" t="s">
        <v>25</v>
      </c>
      <c r="C13" s="5" t="s">
        <v>30</v>
      </c>
      <c r="D13" s="41" t="s">
        <v>34</v>
      </c>
      <c r="E13" s="5">
        <v>56</v>
      </c>
      <c r="F13" s="5">
        <v>43</v>
      </c>
      <c r="G13" s="5">
        <v>2017.12</v>
      </c>
      <c r="H13" s="5">
        <v>2020.12</v>
      </c>
      <c r="I13" s="5">
        <v>200000</v>
      </c>
      <c r="J13" s="5">
        <v>100000</v>
      </c>
      <c r="K13" s="9" t="s">
        <v>12</v>
      </c>
      <c r="L13" s="9" t="s">
        <v>54</v>
      </c>
    </row>
    <row r="14" spans="1:18" s="1" customFormat="1" ht="42.75" x14ac:dyDescent="0.2">
      <c r="A14" s="3">
        <v>3</v>
      </c>
      <c r="B14" s="40"/>
      <c r="C14" s="6" t="s">
        <v>14</v>
      </c>
      <c r="D14" s="42"/>
      <c r="E14" s="6">
        <v>13</v>
      </c>
      <c r="F14" s="6">
        <v>10</v>
      </c>
      <c r="G14" s="6">
        <v>2017.1</v>
      </c>
      <c r="H14" s="5">
        <v>2019.6</v>
      </c>
      <c r="I14" s="6">
        <v>41548</v>
      </c>
      <c r="J14" s="6">
        <v>5548</v>
      </c>
      <c r="K14" s="9" t="s">
        <v>15</v>
      </c>
      <c r="L14" s="9" t="s">
        <v>57</v>
      </c>
    </row>
    <row r="15" spans="1:18" ht="42.75" x14ac:dyDescent="0.2">
      <c r="A15" s="21">
        <v>4</v>
      </c>
      <c r="B15" s="40"/>
      <c r="C15" s="5" t="s">
        <v>31</v>
      </c>
      <c r="D15" s="2" t="s">
        <v>33</v>
      </c>
      <c r="E15" s="11">
        <v>3.9</v>
      </c>
      <c r="F15" s="11">
        <v>3</v>
      </c>
      <c r="G15" s="11">
        <v>2018.12</v>
      </c>
      <c r="H15" s="11">
        <v>2020.4</v>
      </c>
      <c r="I15" s="11">
        <v>10000</v>
      </c>
      <c r="J15" s="11">
        <v>4000</v>
      </c>
      <c r="K15" s="9" t="s">
        <v>13</v>
      </c>
      <c r="L15" s="9" t="s">
        <v>58</v>
      </c>
    </row>
    <row r="16" spans="1:18" ht="42.75" x14ac:dyDescent="0.2">
      <c r="A16" s="3">
        <v>5</v>
      </c>
      <c r="B16" s="4" t="s">
        <v>20</v>
      </c>
      <c r="C16" s="3" t="s">
        <v>21</v>
      </c>
      <c r="D16" s="3" t="s">
        <v>35</v>
      </c>
      <c r="E16" s="4">
        <v>24.3</v>
      </c>
      <c r="F16" s="4">
        <v>17.7</v>
      </c>
      <c r="G16" s="4">
        <v>2017.12</v>
      </c>
      <c r="H16" s="4">
        <v>2020.1</v>
      </c>
      <c r="I16" s="4">
        <v>109360</v>
      </c>
      <c r="J16" s="4">
        <v>30000</v>
      </c>
      <c r="K16" s="8" t="s">
        <v>53</v>
      </c>
      <c r="L16" s="7" t="s">
        <v>59</v>
      </c>
    </row>
    <row r="17" spans="1:12" ht="42.75" x14ac:dyDescent="0.2">
      <c r="A17" s="21">
        <v>6</v>
      </c>
      <c r="B17" s="3" t="s">
        <v>23</v>
      </c>
      <c r="C17" s="3" t="s">
        <v>32</v>
      </c>
      <c r="D17" s="3" t="s">
        <v>36</v>
      </c>
      <c r="E17" s="4">
        <v>19.5</v>
      </c>
      <c r="F17" s="4">
        <v>14.5</v>
      </c>
      <c r="G17" s="4">
        <v>2017.9</v>
      </c>
      <c r="H17" s="4">
        <v>2019.6</v>
      </c>
      <c r="I17" s="4">
        <v>68000</v>
      </c>
      <c r="J17" s="4">
        <v>10000</v>
      </c>
      <c r="K17" s="8" t="s">
        <v>53</v>
      </c>
      <c r="L17" s="7" t="s">
        <v>60</v>
      </c>
    </row>
    <row r="18" spans="1:12" ht="42.75" x14ac:dyDescent="0.2">
      <c r="A18" s="3">
        <v>7</v>
      </c>
      <c r="B18" s="4" t="s">
        <v>24</v>
      </c>
      <c r="C18" s="3" t="s">
        <v>26</v>
      </c>
      <c r="D18" s="3" t="s">
        <v>37</v>
      </c>
      <c r="E18" s="3">
        <v>9.5</v>
      </c>
      <c r="F18" s="3">
        <v>6.6</v>
      </c>
      <c r="G18" s="3">
        <v>2016.12</v>
      </c>
      <c r="H18" s="3">
        <v>2019.8</v>
      </c>
      <c r="I18" s="3">
        <v>33000</v>
      </c>
      <c r="J18" s="3">
        <v>5000</v>
      </c>
      <c r="K18" s="7" t="s">
        <v>19</v>
      </c>
      <c r="L18" s="7" t="s">
        <v>62</v>
      </c>
    </row>
    <row r="19" spans="1:12" ht="25.5" customHeight="1" x14ac:dyDescent="0.2">
      <c r="A19" s="47" t="s">
        <v>40</v>
      </c>
      <c r="B19" s="48"/>
      <c r="C19" s="14"/>
      <c r="D19" s="14"/>
      <c r="E19" s="14">
        <f>SUM(E12:E18)</f>
        <v>126.96</v>
      </c>
      <c r="F19" s="14">
        <f>SUM(F12:F18)</f>
        <v>95.559999999999988</v>
      </c>
      <c r="G19" s="14"/>
      <c r="H19" s="14"/>
      <c r="I19" s="14">
        <f>SUM(I12:I18)</f>
        <v>464908</v>
      </c>
      <c r="J19" s="14">
        <f t="shared" ref="J19" si="2">SUM(J12:J18)</f>
        <v>156548</v>
      </c>
      <c r="K19" s="14"/>
      <c r="L19" s="32"/>
    </row>
  </sheetData>
  <mergeCells count="6">
    <mergeCell ref="B13:B15"/>
    <mergeCell ref="D13:D14"/>
    <mergeCell ref="A1:K1"/>
    <mergeCell ref="A8:B8"/>
    <mergeCell ref="A19:B19"/>
    <mergeCell ref="A10:K10"/>
  </mergeCells>
  <phoneticPr fontId="1" type="noConversion"/>
  <pageMargins left="0.7" right="0.7" top="0.75" bottom="0.75" header="0.3" footer="0.3"/>
  <pageSetup paperSize="9" scale="96" orientation="landscape" horizontalDpi="0" verticalDpi="0" r:id="rId1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sqref="A1:XFD1"/>
    </sheetView>
  </sheetViews>
  <sheetFormatPr defaultRowHeight="14.25" x14ac:dyDescent="0.2"/>
  <cols>
    <col min="1" max="1" width="6.875" customWidth="1"/>
    <col min="2" max="2" width="9.875" customWidth="1"/>
    <col min="3" max="3" width="10.625" customWidth="1"/>
    <col min="4" max="4" width="16" customWidth="1"/>
    <col min="5" max="5" width="11.875" customWidth="1"/>
    <col min="6" max="6" width="11.25" customWidth="1"/>
    <col min="7" max="8" width="9" customWidth="1"/>
  </cols>
  <sheetData>
    <row r="1" spans="1:8" ht="24" x14ac:dyDescent="0.2">
      <c r="A1" s="49" t="s">
        <v>72</v>
      </c>
      <c r="B1" s="49"/>
      <c r="C1" s="49"/>
      <c r="D1" s="49"/>
      <c r="E1" s="49"/>
      <c r="F1" s="49"/>
      <c r="G1" s="49"/>
      <c r="H1" s="49"/>
    </row>
    <row r="2" spans="1:8" ht="42.75" x14ac:dyDescent="0.2">
      <c r="A2" s="3" t="s">
        <v>0</v>
      </c>
      <c r="B2" s="3" t="s">
        <v>1</v>
      </c>
      <c r="C2" s="3" t="s">
        <v>76</v>
      </c>
      <c r="D2" s="3" t="s">
        <v>68</v>
      </c>
      <c r="E2" s="3" t="s">
        <v>4</v>
      </c>
      <c r="F2" s="3" t="s">
        <v>5</v>
      </c>
      <c r="G2" s="3" t="s">
        <v>79</v>
      </c>
      <c r="H2" s="3" t="s">
        <v>7</v>
      </c>
    </row>
    <row r="3" spans="1:8" ht="28.5" x14ac:dyDescent="0.2">
      <c r="A3" s="3">
        <v>1</v>
      </c>
      <c r="B3" s="50" t="s">
        <v>27</v>
      </c>
      <c r="C3" s="3" t="s">
        <v>29</v>
      </c>
      <c r="D3" s="50" t="s">
        <v>74</v>
      </c>
      <c r="E3" s="38">
        <v>65.8</v>
      </c>
      <c r="F3" s="38">
        <v>47.9</v>
      </c>
      <c r="G3" s="38">
        <v>2019.12</v>
      </c>
      <c r="H3" s="38">
        <v>2022.12</v>
      </c>
    </row>
    <row r="4" spans="1:8" s="1" customFormat="1" ht="72" customHeight="1" x14ac:dyDescent="0.2">
      <c r="A4" s="3">
        <v>2</v>
      </c>
      <c r="B4" s="42"/>
      <c r="C4" s="3" t="s">
        <v>73</v>
      </c>
      <c r="D4" s="42"/>
      <c r="E4" s="51" t="s">
        <v>75</v>
      </c>
      <c r="F4" s="52"/>
      <c r="G4" s="52"/>
      <c r="H4" s="53"/>
    </row>
    <row r="5" spans="1:8" ht="28.5" x14ac:dyDescent="0.2">
      <c r="A5" s="3">
        <v>3</v>
      </c>
      <c r="B5" s="40" t="s">
        <v>25</v>
      </c>
      <c r="C5" s="5" t="s">
        <v>30</v>
      </c>
      <c r="D5" s="41" t="s">
        <v>77</v>
      </c>
      <c r="E5" s="5">
        <v>56</v>
      </c>
      <c r="F5" s="5">
        <v>43</v>
      </c>
      <c r="G5" s="5">
        <v>2017.12</v>
      </c>
      <c r="H5" s="5">
        <v>2021.5</v>
      </c>
    </row>
    <row r="6" spans="1:8" ht="42.75" customHeight="1" x14ac:dyDescent="0.2">
      <c r="A6" s="3">
        <v>4</v>
      </c>
      <c r="B6" s="40"/>
      <c r="C6" s="5" t="s">
        <v>31</v>
      </c>
      <c r="D6" s="42"/>
      <c r="E6" s="39">
        <v>3.9</v>
      </c>
      <c r="F6" s="39">
        <v>3</v>
      </c>
      <c r="G6" s="39">
        <v>2018.12</v>
      </c>
      <c r="H6" s="39">
        <v>2021.6</v>
      </c>
    </row>
    <row r="7" spans="1:8" ht="28.5" x14ac:dyDescent="0.2">
      <c r="A7" s="3">
        <v>5</v>
      </c>
      <c r="B7" s="3" t="s">
        <v>10</v>
      </c>
      <c r="C7" s="3" t="s">
        <v>67</v>
      </c>
      <c r="D7" s="3" t="s">
        <v>69</v>
      </c>
      <c r="E7" s="3">
        <v>35</v>
      </c>
      <c r="F7" s="3">
        <v>26</v>
      </c>
      <c r="G7" s="3">
        <v>2020.7</v>
      </c>
      <c r="H7" s="3">
        <v>2023.7</v>
      </c>
    </row>
    <row r="8" spans="1:8" ht="28.5" x14ac:dyDescent="0.2">
      <c r="A8" s="3">
        <v>6</v>
      </c>
      <c r="B8" s="54" t="s">
        <v>20</v>
      </c>
      <c r="C8" s="36" t="s">
        <v>50</v>
      </c>
      <c r="D8" s="41" t="s">
        <v>70</v>
      </c>
      <c r="E8" s="36">
        <v>3.85</v>
      </c>
      <c r="F8" s="36">
        <v>2.2999999999999998</v>
      </c>
      <c r="G8" s="36">
        <v>2020.9</v>
      </c>
      <c r="H8" s="36">
        <v>2022.9</v>
      </c>
    </row>
    <row r="9" spans="1:8" ht="28.5" customHeight="1" x14ac:dyDescent="0.2">
      <c r="A9" s="3">
        <v>7</v>
      </c>
      <c r="B9" s="55"/>
      <c r="C9" s="3" t="s">
        <v>21</v>
      </c>
      <c r="D9" s="42"/>
      <c r="E9" s="37">
        <v>24.3</v>
      </c>
      <c r="F9" s="37">
        <v>17.7</v>
      </c>
      <c r="G9" s="37">
        <v>2017.12</v>
      </c>
      <c r="H9" s="37">
        <v>2020.7</v>
      </c>
    </row>
    <row r="10" spans="1:8" ht="28.5" x14ac:dyDescent="0.2">
      <c r="A10" s="3">
        <v>8</v>
      </c>
      <c r="B10" s="35" t="s">
        <v>23</v>
      </c>
      <c r="C10" s="3" t="s">
        <v>28</v>
      </c>
      <c r="D10" s="3" t="s">
        <v>71</v>
      </c>
      <c r="E10" s="3">
        <v>5</v>
      </c>
      <c r="F10" s="3">
        <v>5</v>
      </c>
      <c r="G10" s="3">
        <v>2020.12</v>
      </c>
      <c r="H10" s="3">
        <v>2022.12</v>
      </c>
    </row>
    <row r="11" spans="1:8" ht="28.5" x14ac:dyDescent="0.2">
      <c r="A11" s="3">
        <v>9</v>
      </c>
      <c r="B11" s="37" t="s">
        <v>24</v>
      </c>
      <c r="C11" s="3" t="s">
        <v>22</v>
      </c>
      <c r="D11" s="3" t="s">
        <v>78</v>
      </c>
      <c r="E11" s="3">
        <v>53</v>
      </c>
      <c r="F11" s="3">
        <v>37</v>
      </c>
      <c r="G11" s="3">
        <v>2019.9</v>
      </c>
      <c r="H11" s="3">
        <v>2022.12</v>
      </c>
    </row>
    <row r="12" spans="1:8" ht="33" customHeight="1" x14ac:dyDescent="0.2">
      <c r="A12" s="40" t="s">
        <v>40</v>
      </c>
      <c r="B12" s="40"/>
      <c r="C12" s="37"/>
      <c r="D12" s="3"/>
      <c r="E12" s="37">
        <f>SUM(E3:E11)</f>
        <v>246.85</v>
      </c>
      <c r="F12" s="37">
        <f>SUM(F3:F11)</f>
        <v>181.9</v>
      </c>
      <c r="G12" s="37"/>
      <c r="H12" s="37"/>
    </row>
  </sheetData>
  <mergeCells count="9">
    <mergeCell ref="A12:B12"/>
    <mergeCell ref="B5:B6"/>
    <mergeCell ref="A1:H1"/>
    <mergeCell ref="D3:D4"/>
    <mergeCell ref="B3:B4"/>
    <mergeCell ref="E4:H4"/>
    <mergeCell ref="D5:D6"/>
    <mergeCell ref="D8:D9"/>
    <mergeCell ref="B8:B9"/>
  </mergeCells>
  <phoneticPr fontId="1" type="noConversion"/>
  <pageMargins left="0.7" right="0.7" top="0.75" bottom="0.75" header="0.3" footer="0.3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2019-11-06T01:30:43Z</cp:lastPrinted>
  <dcterms:created xsi:type="dcterms:W3CDTF">2008-09-11T17:22:52Z</dcterms:created>
  <dcterms:modified xsi:type="dcterms:W3CDTF">2020-03-30T02:21:02Z</dcterms:modified>
</cp:coreProperties>
</file>