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8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Area" localSheetId="0">Sheet1!$A$1:$K$54</definedName>
    <definedName name="_xlnm.Print_Titles" localSheetId="0">Sheet1!$3:$4</definedName>
  </definedNames>
  <calcPr calcId="145621" concurrentCalc="0"/>
</workbook>
</file>

<file path=xl/calcChain.xml><?xml version="1.0" encoding="utf-8"?>
<calcChain xmlns="http://schemas.openxmlformats.org/spreadsheetml/2006/main">
  <c r="H51" i="1" l="1"/>
  <c r="H45" i="1"/>
  <c r="H32" i="1"/>
  <c r="H20" i="1"/>
  <c r="H7" i="1"/>
  <c r="H54" i="1"/>
  <c r="G51" i="1"/>
  <c r="G45" i="1"/>
  <c r="G32" i="1"/>
  <c r="G9" i="1"/>
  <c r="G13" i="1"/>
  <c r="G20" i="1"/>
  <c r="G7" i="1"/>
  <c r="G54" i="1"/>
</calcChain>
</file>

<file path=xl/sharedStrings.xml><?xml version="1.0" encoding="utf-8"?>
<sst xmlns="http://schemas.openxmlformats.org/spreadsheetml/2006/main" count="232" uniqueCount="132">
  <si>
    <t>投资单位：万元</t>
  </si>
  <si>
    <t>序号</t>
  </si>
  <si>
    <t>分类</t>
  </si>
  <si>
    <t>项目名称</t>
  </si>
  <si>
    <t>项目规模</t>
  </si>
  <si>
    <t>项目投资</t>
  </si>
  <si>
    <t>建设单位</t>
  </si>
  <si>
    <t>属地单位</t>
  </si>
  <si>
    <t>备注</t>
  </si>
  <si>
    <t>项目内容</t>
  </si>
  <si>
    <t>建设年限</t>
  </si>
  <si>
    <t>总投资</t>
  </si>
  <si>
    <t>2018年投资</t>
  </si>
  <si>
    <t>安置房建设</t>
  </si>
  <si>
    <t>香山福园二期</t>
  </si>
  <si>
    <t>占地7.46公顷，建筑面积20万平方米。</t>
  </si>
  <si>
    <t>续建</t>
  </si>
  <si>
    <t>2017-2019</t>
  </si>
  <si>
    <t>新墅建设</t>
  </si>
  <si>
    <t>池上社区</t>
  </si>
  <si>
    <t>香山福园四期</t>
  </si>
  <si>
    <t>占地36.3亩，建筑面积约5万平方米。</t>
  </si>
  <si>
    <t>新建</t>
  </si>
  <si>
    <t>2018-2020</t>
  </si>
  <si>
    <t>小计</t>
  </si>
  <si>
    <t>基础设施类</t>
  </si>
  <si>
    <t>西海路延伸</t>
  </si>
  <si>
    <t>（威虎山路以西70米-银山路）：410米×24米</t>
  </si>
  <si>
    <t>城建局</t>
  </si>
  <si>
    <t>观庄村委</t>
  </si>
  <si>
    <t>区计划</t>
  </si>
  <si>
    <t>河东新镇区路网建设</t>
  </si>
  <si>
    <t>阳澄湖路（平顶山路-政泰路）：950×24米</t>
  </si>
  <si>
    <t>2017-2018</t>
  </si>
  <si>
    <t>池上/观庄</t>
  </si>
  <si>
    <t>丽江路（钟山路-瑶山路）：540米×24米</t>
  </si>
  <si>
    <t>平顶山路（阳澄湖路-S122）：1061米×24米，桥梁一座。</t>
  </si>
  <si>
    <t>钟山路（阳澄湖路-茅山路）：800米×18米</t>
  </si>
  <si>
    <t>瑶山路（青海湖路-S122）：1411米×24米，桥梁一座。</t>
  </si>
  <si>
    <t>2018-2019</t>
  </si>
  <si>
    <t>丽江路（瑶山路-政泰路）：580米×24米</t>
  </si>
  <si>
    <t>工业园区路网建设</t>
  </si>
  <si>
    <t>申江路（太行路-威虎山路）：960米×12米</t>
  </si>
  <si>
    <t>丽江社区</t>
  </si>
  <si>
    <t>申江路（太行路-S239）：600米×12米</t>
  </si>
  <si>
    <t>银山路（申江路-S122）：290米×16米</t>
  </si>
  <si>
    <t>建管中心</t>
  </si>
  <si>
    <t>浦河社区</t>
  </si>
  <si>
    <t>岳山路（富春江路-S122）：515米×12米</t>
  </si>
  <si>
    <t>太行山路（太行山路-S122）：299米×12米</t>
  </si>
  <si>
    <t>生态建设类</t>
  </si>
  <si>
    <t>污水泵站及压力管</t>
  </si>
  <si>
    <t>浦河污水泵站(0.5万吨/天)及压力管：DN300压力管980米，一体化土建随管网。</t>
  </si>
  <si>
    <t>新美水务</t>
  </si>
  <si>
    <t>新美计划</t>
  </si>
  <si>
    <t>蓼沟河污水泵站(5.0万吨/天)及压力管：DN600压力管1800米，一体化土建随管网。</t>
  </si>
  <si>
    <t>污水主管网</t>
  </si>
  <si>
    <t>浦河片区污水截流：DN150-DN400管2000米；泵站1座，一体化土建随管网。</t>
  </si>
  <si>
    <t>浦河/观庄</t>
  </si>
  <si>
    <t>浦西大街（孟浦线-浦西村委）：DN400-DN500管1500米。</t>
  </si>
  <si>
    <t>浦河/浦西</t>
  </si>
  <si>
    <t>浦东大街（孟浦线-浦河）、孟浦线（精云工贸——122省道）、富春江路（S239-五台山路）、西海路（S239-威虎山路）、天柱山路（阳澄湖路-富春江路）：DN400管3270米。</t>
  </si>
  <si>
    <t>浦河/观庄/丽江/华墅</t>
  </si>
  <si>
    <t>S122(浦河-239省道)污水管网：DN800管2900米。</t>
  </si>
  <si>
    <t>浦河/丽江</t>
  </si>
  <si>
    <t>生态绿地(二期)</t>
  </si>
  <si>
    <t>一期东侧，占地约55亩。</t>
  </si>
  <si>
    <t>水利设施维修和建设</t>
  </si>
  <si>
    <t>2017-2018村庄沟塘河道疏浚、冬春水利修复：村庄沟塘、河道清淤。</t>
  </si>
  <si>
    <t>维修</t>
  </si>
  <si>
    <t>水利站</t>
  </si>
  <si>
    <t>相关村（社区）</t>
  </si>
  <si>
    <t>蓼沟河翻水泵站：蓼沟河与浦河交界处，占地100平方米。</t>
  </si>
  <si>
    <t>浦西水利设施维修</t>
  </si>
  <si>
    <t>过水坝修补</t>
  </si>
  <si>
    <t>浦西村委</t>
  </si>
  <si>
    <t>华墅水系整理</t>
  </si>
  <si>
    <t>（省庄里-渔家）、（西南-袁家）水系调整，1000米*2米水渠疏浚。</t>
  </si>
  <si>
    <t>华墅社区</t>
  </si>
  <si>
    <t>社会事业类</t>
  </si>
  <si>
    <t>综合服务中心</t>
  </si>
  <si>
    <t>西海路北，S239西，占地约5.38亩，建筑面积约2000平方米。</t>
  </si>
  <si>
    <t>供电所</t>
  </si>
  <si>
    <t>西海路北，S239西，占地约5.82亩，建筑面积约2200平方米。</t>
  </si>
  <si>
    <t>廉政建设</t>
  </si>
  <si>
    <t>梅林村廉政线路：景观石、宣传牌、村规明约。</t>
  </si>
  <si>
    <t>纪委</t>
  </si>
  <si>
    <t>梅林村委</t>
  </si>
  <si>
    <t>法治建设</t>
  </si>
  <si>
    <t>西夏墅镇法治公园：建设法治文化基地、公园。</t>
  </si>
  <si>
    <t>政法中心</t>
  </si>
  <si>
    <t>规范化司法所创建：按省要求规范化司法所建设。</t>
  </si>
  <si>
    <t>村（社区）司法服务站：按省市要求建设。</t>
  </si>
  <si>
    <t>按人代会要求每年新增20只、新孟河拓浚监控迁移10只、按上级要求监控改造不低于50%。</t>
  </si>
  <si>
    <t>天堂园公共设施改造</t>
  </si>
  <si>
    <t>原管理用房加层、新建壁葬用房约1800平方米、草坪铺设、花木补缺约8000平方米、河埂石驳、道路等。</t>
  </si>
  <si>
    <t>改造</t>
  </si>
  <si>
    <t>人社中心</t>
  </si>
  <si>
    <t>幼儿园公共设施改造</t>
  </si>
  <si>
    <t>室外活动场地塑胶改造、阳台窗格玻璃及护墙防水、栽种果树。</t>
  </si>
  <si>
    <t>西幼</t>
  </si>
  <si>
    <t>西中公共设施改造</t>
  </si>
  <si>
    <t>食堂操作间和宿舍教室等墙屋面改造。</t>
  </si>
  <si>
    <t>西中</t>
  </si>
  <si>
    <t>卫生院公共设施改造</t>
  </si>
  <si>
    <t>对现有168个停车位及配套设施进行改造。</t>
  </si>
  <si>
    <t>卫生院</t>
  </si>
  <si>
    <t>原大队厂改造</t>
  </si>
  <si>
    <t>浦河原朝东大队厂房原地改造。</t>
  </si>
  <si>
    <t>民生工程类</t>
  </si>
  <si>
    <t>市政基础设施管养</t>
  </si>
  <si>
    <t>集镇园区基础设施日常管养</t>
  </si>
  <si>
    <t>华墅/丽江/浦河</t>
  </si>
  <si>
    <t>省级特色样板村二期</t>
  </si>
  <si>
    <t>（梅林-东南）：道路桥梁、水系调整、景观提升、家前屋后、污水管网；东南小院3间房屋，东南村委门口建改：2户收储改造、公厕。</t>
  </si>
  <si>
    <t>梅林/东南</t>
  </si>
  <si>
    <t>镇村道路改造和农村桥梁重建计划</t>
  </si>
  <si>
    <t>（刘家村-S239）；（袁家村-朱家村）、（东河巷中-S122辅道）、袁家村东、（袁家村-北王村）、袁家村涵洞；仲庄村主干道、丁家巷村；（蒋家村-政泰路）、北王村、（北王-袁家）、（丁村大道-巷里村道）、（向阳渠-垃圾场）；（西海路-华家村）、（河西村-高铁）、（东珠墅村-高铁）、珠西桥；大葛庄主干道；野田里村道；共计17条道路面积约27165平方米，2座桥梁。</t>
  </si>
  <si>
    <t>华墅/水塔口/浦河/梅林/观庄/东南/池上</t>
  </si>
  <si>
    <t>健身等公共广场建设</t>
  </si>
  <si>
    <t>绛头村、管家村、河头上村健身广场；东河巷、黄窑村、朱家村健身广场；沟湾新村广场；浦西北广场；香山三期车位。占地约4000平方米。</t>
  </si>
  <si>
    <t>梅林/水塔口/池上/香山</t>
  </si>
  <si>
    <t>村级路桥等零星设施维修</t>
  </si>
  <si>
    <t>（袁家-政泰路）道路、东河巷桥、天柱山路（西河巷-康家村）路灯安装；（寨庄-前臧墅）道路、（毛家村-浦河西街）道路、浦窦公路-S122省道）绿化栽种；渔家村道路；陈塔里村至政泰路、塘里村道路、塘里村机耕桥；零星维修。道路面积约7000平方米。</t>
  </si>
  <si>
    <t>水塔口/浦西/华墅/池上/梅林/观庄/浦河</t>
  </si>
  <si>
    <t>商业开发类</t>
  </si>
  <si>
    <t>农贸市场</t>
  </si>
  <si>
    <t>占地19.5亩，建筑面积约3.1万平方米。</t>
  </si>
  <si>
    <t>开发商</t>
  </si>
  <si>
    <t>合计</t>
  </si>
  <si>
    <t>西夏墅镇2018年建设计划目录</t>
    <phoneticPr fontId="15" type="noConversion"/>
  </si>
  <si>
    <t>建设
性质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</si>
</sst>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charset val="134"/>
      <scheme val="minor"/>
    </font>
    <font>
      <sz val="14"/>
      <color theme="1"/>
      <name val="Times New Roman"/>
      <family val="1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Times New Roman"/>
      <family val="1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35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0" borderId="1" xfId="6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6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76" fontId="8" fillId="0" borderId="3" xfId="6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6" fontId="8" fillId="0" borderId="2" xfId="6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6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6" applyNumberFormat="1" applyFont="1" applyFill="1" applyBorder="1" applyAlignment="1" applyProtection="1">
      <alignment horizontal="left" vertical="center" wrapText="1"/>
      <protection locked="0"/>
    </xf>
    <xf numFmtId="0" fontId="8" fillId="0" borderId="1" xfId="6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6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6" applyNumberFormat="1" applyFont="1" applyFill="1" applyBorder="1" applyAlignment="1" applyProtection="1">
      <alignment vertical="center" wrapText="1"/>
      <protection locked="0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4" xfId="6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6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6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76" fontId="8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 wrapText="1"/>
    </xf>
    <xf numFmtId="176" fontId="5" fillId="2" borderId="0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2" xfId="5"/>
    <cellStyle name="常规 42" xfId="2"/>
    <cellStyle name="常规 45" xfId="4"/>
    <cellStyle name="常规 48" xfId="3"/>
    <cellStyle name="常规 8" xfId="1"/>
    <cellStyle name="常规_2010~2012建设计划09.08.20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49" zoomScale="70" zoomScaleNormal="70" workbookViewId="0">
      <selection activeCell="P9" sqref="P9"/>
    </sheetView>
  </sheetViews>
  <sheetFormatPr defaultColWidth="9" defaultRowHeight="15" x14ac:dyDescent="0.15"/>
  <cols>
    <col min="1" max="1" width="6.75" style="8" customWidth="1"/>
    <col min="2" max="2" width="15.125" style="9" customWidth="1"/>
    <col min="3" max="3" width="29.375" style="9" customWidth="1"/>
    <col min="4" max="4" width="50.75" style="10" customWidth="1"/>
    <col min="5" max="5" width="7.875" style="9" customWidth="1"/>
    <col min="6" max="6" width="13.875" style="9" customWidth="1"/>
    <col min="7" max="7" width="12.375" style="11" customWidth="1"/>
    <col min="8" max="8" width="15.75" style="8" customWidth="1"/>
    <col min="9" max="9" width="13.625" style="9" customWidth="1"/>
    <col min="10" max="10" width="14.25" style="9" customWidth="1"/>
    <col min="11" max="11" width="11.625" style="9" customWidth="1"/>
    <col min="12" max="16384" width="9" style="12"/>
  </cols>
  <sheetData>
    <row r="1" spans="1:11" ht="38.1" customHeight="1" x14ac:dyDescent="0.15">
      <c r="A1" s="78" t="s">
        <v>130</v>
      </c>
      <c r="B1" s="79"/>
      <c r="C1" s="79"/>
      <c r="D1" s="79"/>
      <c r="E1" s="79"/>
      <c r="F1" s="79"/>
      <c r="G1" s="78"/>
      <c r="H1" s="78"/>
      <c r="I1" s="79"/>
      <c r="J1" s="79"/>
      <c r="K1" s="79"/>
    </row>
    <row r="2" spans="1:11" ht="24.95" customHeight="1" x14ac:dyDescent="0.15">
      <c r="A2" s="80"/>
      <c r="B2" s="81"/>
      <c r="C2" s="82"/>
      <c r="G2" s="83" t="s">
        <v>0</v>
      </c>
      <c r="H2" s="83"/>
      <c r="I2" s="84"/>
      <c r="J2" s="84"/>
      <c r="K2" s="85"/>
    </row>
    <row r="3" spans="1:11" s="1" customFormat="1" ht="28.5" customHeight="1" x14ac:dyDescent="0.15">
      <c r="A3" s="55" t="s">
        <v>1</v>
      </c>
      <c r="B3" s="55" t="s">
        <v>2</v>
      </c>
      <c r="C3" s="55" t="s">
        <v>3</v>
      </c>
      <c r="D3" s="55" t="s">
        <v>4</v>
      </c>
      <c r="E3" s="55"/>
      <c r="F3" s="55"/>
      <c r="G3" s="86" t="s">
        <v>5</v>
      </c>
      <c r="H3" s="86"/>
      <c r="I3" s="55" t="s">
        <v>6</v>
      </c>
      <c r="J3" s="55" t="s">
        <v>7</v>
      </c>
      <c r="K3" s="55" t="s">
        <v>8</v>
      </c>
    </row>
    <row r="4" spans="1:11" s="1" customFormat="1" ht="40.5" customHeight="1" x14ac:dyDescent="0.15">
      <c r="A4" s="55"/>
      <c r="B4" s="55"/>
      <c r="C4" s="55"/>
      <c r="D4" s="13" t="s">
        <v>9</v>
      </c>
      <c r="E4" s="13" t="s">
        <v>131</v>
      </c>
      <c r="F4" s="13" t="s">
        <v>10</v>
      </c>
      <c r="G4" s="14" t="s">
        <v>11</v>
      </c>
      <c r="H4" s="15" t="s">
        <v>12</v>
      </c>
      <c r="I4" s="55"/>
      <c r="J4" s="55"/>
      <c r="K4" s="55"/>
    </row>
    <row r="5" spans="1:11" s="1" customFormat="1" ht="33" customHeight="1" x14ac:dyDescent="0.15">
      <c r="A5" s="16">
        <v>1</v>
      </c>
      <c r="B5" s="58" t="s">
        <v>13</v>
      </c>
      <c r="C5" s="16" t="s">
        <v>14</v>
      </c>
      <c r="D5" s="17" t="s">
        <v>15</v>
      </c>
      <c r="E5" s="16" t="s">
        <v>16</v>
      </c>
      <c r="F5" s="16" t="s">
        <v>17</v>
      </c>
      <c r="G5" s="18">
        <v>68000</v>
      </c>
      <c r="H5" s="16">
        <v>35000</v>
      </c>
      <c r="I5" s="56" t="s">
        <v>18</v>
      </c>
      <c r="J5" s="56" t="s">
        <v>19</v>
      </c>
      <c r="K5" s="16"/>
    </row>
    <row r="6" spans="1:11" s="1" customFormat="1" ht="33" customHeight="1" x14ac:dyDescent="0.15">
      <c r="A6" s="16">
        <v>2</v>
      </c>
      <c r="B6" s="58"/>
      <c r="C6" s="16" t="s">
        <v>20</v>
      </c>
      <c r="D6" s="17" t="s">
        <v>21</v>
      </c>
      <c r="E6" s="16" t="s">
        <v>22</v>
      </c>
      <c r="F6" s="16" t="s">
        <v>23</v>
      </c>
      <c r="G6" s="18">
        <v>15000</v>
      </c>
      <c r="H6" s="16">
        <v>4000</v>
      </c>
      <c r="I6" s="57"/>
      <c r="J6" s="57"/>
      <c r="K6" s="16"/>
    </row>
    <row r="7" spans="1:11" s="1" customFormat="1" ht="29.1" customHeight="1" x14ac:dyDescent="0.15">
      <c r="A7" s="58" t="s">
        <v>24</v>
      </c>
      <c r="B7" s="58"/>
      <c r="C7" s="58"/>
      <c r="D7" s="17"/>
      <c r="E7" s="16"/>
      <c r="F7" s="16"/>
      <c r="G7" s="18">
        <f>SUM(G5:G6)</f>
        <v>83000</v>
      </c>
      <c r="H7" s="13">
        <f>SUM(H5:H6)</f>
        <v>39000</v>
      </c>
      <c r="I7" s="16"/>
      <c r="J7" s="16"/>
      <c r="K7" s="16"/>
    </row>
    <row r="8" spans="1:11" s="2" customFormat="1" ht="36.950000000000003" customHeight="1" x14ac:dyDescent="0.15">
      <c r="A8" s="16">
        <v>3</v>
      </c>
      <c r="B8" s="69" t="s">
        <v>25</v>
      </c>
      <c r="C8" s="19" t="s">
        <v>26</v>
      </c>
      <c r="D8" s="20" t="s">
        <v>27</v>
      </c>
      <c r="E8" s="19" t="s">
        <v>16</v>
      </c>
      <c r="F8" s="19">
        <v>2018</v>
      </c>
      <c r="G8" s="19">
        <v>981</v>
      </c>
      <c r="H8" s="21">
        <v>900</v>
      </c>
      <c r="I8" s="43" t="s">
        <v>28</v>
      </c>
      <c r="J8" s="24" t="s">
        <v>29</v>
      </c>
      <c r="K8" s="30" t="s">
        <v>30</v>
      </c>
    </row>
    <row r="9" spans="1:11" s="2" customFormat="1" ht="41.1" customHeight="1" x14ac:dyDescent="0.15">
      <c r="A9" s="56">
        <v>4</v>
      </c>
      <c r="B9" s="70"/>
      <c r="C9" s="73" t="s">
        <v>31</v>
      </c>
      <c r="D9" s="20" t="s">
        <v>32</v>
      </c>
      <c r="E9" s="19" t="s">
        <v>16</v>
      </c>
      <c r="F9" s="19" t="s">
        <v>33</v>
      </c>
      <c r="G9" s="19">
        <f>4100</f>
        <v>4100</v>
      </c>
      <c r="H9" s="23">
        <v>2120</v>
      </c>
      <c r="I9" s="60" t="s">
        <v>28</v>
      </c>
      <c r="J9" s="58" t="s">
        <v>34</v>
      </c>
      <c r="K9" s="30" t="s">
        <v>30</v>
      </c>
    </row>
    <row r="10" spans="1:11" s="2" customFormat="1" ht="41.1" customHeight="1" x14ac:dyDescent="0.15">
      <c r="A10" s="59"/>
      <c r="B10" s="70"/>
      <c r="C10" s="63"/>
      <c r="D10" s="20" t="s">
        <v>35</v>
      </c>
      <c r="E10" s="19" t="s">
        <v>16</v>
      </c>
      <c r="F10" s="19" t="s">
        <v>33</v>
      </c>
      <c r="G10" s="19">
        <v>2937</v>
      </c>
      <c r="H10" s="21">
        <v>1300</v>
      </c>
      <c r="I10" s="61"/>
      <c r="J10" s="58"/>
      <c r="K10" s="30" t="s">
        <v>30</v>
      </c>
    </row>
    <row r="11" spans="1:11" s="2" customFormat="1" ht="41.1" customHeight="1" x14ac:dyDescent="0.15">
      <c r="A11" s="59"/>
      <c r="B11" s="70"/>
      <c r="C11" s="63"/>
      <c r="D11" s="20" t="s">
        <v>36</v>
      </c>
      <c r="E11" s="19" t="s">
        <v>16</v>
      </c>
      <c r="F11" s="19">
        <v>2018</v>
      </c>
      <c r="G11" s="19">
        <v>8618</v>
      </c>
      <c r="H11" s="21">
        <v>1650</v>
      </c>
      <c r="I11" s="61"/>
      <c r="J11" s="58"/>
      <c r="K11" s="30" t="s">
        <v>30</v>
      </c>
    </row>
    <row r="12" spans="1:11" s="2" customFormat="1" ht="41.1" customHeight="1" x14ac:dyDescent="0.15">
      <c r="A12" s="59"/>
      <c r="B12" s="70"/>
      <c r="C12" s="63"/>
      <c r="D12" s="20" t="s">
        <v>37</v>
      </c>
      <c r="E12" s="19" t="s">
        <v>22</v>
      </c>
      <c r="F12" s="19">
        <v>2018</v>
      </c>
      <c r="G12" s="19">
        <v>3122</v>
      </c>
      <c r="H12" s="21">
        <v>1200</v>
      </c>
      <c r="I12" s="61"/>
      <c r="J12" s="58"/>
      <c r="K12" s="30" t="s">
        <v>30</v>
      </c>
    </row>
    <row r="13" spans="1:11" s="2" customFormat="1" ht="41.1" customHeight="1" x14ac:dyDescent="0.15">
      <c r="A13" s="59"/>
      <c r="B13" s="70"/>
      <c r="C13" s="63"/>
      <c r="D13" s="20" t="s">
        <v>38</v>
      </c>
      <c r="E13" s="19" t="s">
        <v>22</v>
      </c>
      <c r="F13" s="19" t="s">
        <v>39</v>
      </c>
      <c r="G13" s="19">
        <f>6108</f>
        <v>6108</v>
      </c>
      <c r="H13" s="21">
        <v>700</v>
      </c>
      <c r="I13" s="60" t="s">
        <v>18</v>
      </c>
      <c r="J13" s="59" t="s">
        <v>19</v>
      </c>
      <c r="K13" s="30" t="s">
        <v>30</v>
      </c>
    </row>
    <row r="14" spans="1:11" s="2" customFormat="1" ht="41.1" customHeight="1" x14ac:dyDescent="0.15">
      <c r="A14" s="57"/>
      <c r="B14" s="70"/>
      <c r="C14" s="64"/>
      <c r="D14" s="20" t="s">
        <v>40</v>
      </c>
      <c r="E14" s="19" t="s">
        <v>22</v>
      </c>
      <c r="F14" s="19" t="s">
        <v>39</v>
      </c>
      <c r="G14" s="19">
        <v>3000</v>
      </c>
      <c r="H14" s="21">
        <v>1000</v>
      </c>
      <c r="I14" s="67"/>
      <c r="J14" s="57"/>
      <c r="K14" s="30" t="s">
        <v>30</v>
      </c>
    </row>
    <row r="15" spans="1:11" s="2" customFormat="1" ht="36.950000000000003" customHeight="1" x14ac:dyDescent="0.15">
      <c r="A15" s="59">
        <v>5</v>
      </c>
      <c r="B15" s="70"/>
      <c r="C15" s="63" t="s">
        <v>41</v>
      </c>
      <c r="D15" s="20" t="s">
        <v>42</v>
      </c>
      <c r="E15" s="19" t="s">
        <v>22</v>
      </c>
      <c r="F15" s="19">
        <v>2018</v>
      </c>
      <c r="G15" s="19">
        <v>700</v>
      </c>
      <c r="H15" s="21">
        <v>700</v>
      </c>
      <c r="I15" s="61" t="s">
        <v>18</v>
      </c>
      <c r="J15" s="51" t="s">
        <v>43</v>
      </c>
      <c r="K15" s="30" t="s">
        <v>30</v>
      </c>
    </row>
    <row r="16" spans="1:11" s="2" customFormat="1" ht="36.950000000000003" customHeight="1" x14ac:dyDescent="0.15">
      <c r="A16" s="59"/>
      <c r="B16" s="71"/>
      <c r="C16" s="63"/>
      <c r="D16" s="20" t="s">
        <v>44</v>
      </c>
      <c r="E16" s="19" t="s">
        <v>22</v>
      </c>
      <c r="F16" s="19">
        <v>2018</v>
      </c>
      <c r="G16" s="19">
        <v>800</v>
      </c>
      <c r="H16" s="21">
        <v>800</v>
      </c>
      <c r="I16" s="61"/>
      <c r="J16" s="52"/>
      <c r="K16" s="30" t="s">
        <v>30</v>
      </c>
    </row>
    <row r="17" spans="1:11" s="2" customFormat="1" ht="36.950000000000003" customHeight="1" x14ac:dyDescent="0.15">
      <c r="A17" s="59"/>
      <c r="B17" s="70"/>
      <c r="C17" s="63"/>
      <c r="D17" s="20" t="s">
        <v>45</v>
      </c>
      <c r="E17" s="19" t="s">
        <v>16</v>
      </c>
      <c r="F17" s="19" t="s">
        <v>33</v>
      </c>
      <c r="G17" s="19">
        <v>430</v>
      </c>
      <c r="H17" s="21">
        <v>300</v>
      </c>
      <c r="I17" s="62" t="s">
        <v>46</v>
      </c>
      <c r="J17" s="16" t="s">
        <v>47</v>
      </c>
      <c r="K17" s="30"/>
    </row>
    <row r="18" spans="1:11" s="2" customFormat="1" ht="36.950000000000003" customHeight="1" x14ac:dyDescent="0.15">
      <c r="A18" s="59"/>
      <c r="B18" s="70"/>
      <c r="C18" s="63"/>
      <c r="D18" s="20" t="s">
        <v>48</v>
      </c>
      <c r="E18" s="19" t="s">
        <v>16</v>
      </c>
      <c r="F18" s="19" t="s">
        <v>33</v>
      </c>
      <c r="G18" s="19">
        <v>515</v>
      </c>
      <c r="H18" s="21">
        <v>300</v>
      </c>
      <c r="I18" s="62"/>
      <c r="J18" s="51" t="s">
        <v>43</v>
      </c>
      <c r="K18" s="30"/>
    </row>
    <row r="19" spans="1:11" s="2" customFormat="1" ht="36.950000000000003" customHeight="1" x14ac:dyDescent="0.15">
      <c r="A19" s="59"/>
      <c r="B19" s="70"/>
      <c r="C19" s="63"/>
      <c r="D19" s="20" t="s">
        <v>49</v>
      </c>
      <c r="E19" s="19" t="s">
        <v>16</v>
      </c>
      <c r="F19" s="19" t="s">
        <v>33</v>
      </c>
      <c r="G19" s="19">
        <v>260</v>
      </c>
      <c r="H19" s="21">
        <v>190</v>
      </c>
      <c r="I19" s="62"/>
      <c r="J19" s="52"/>
      <c r="K19" s="30"/>
    </row>
    <row r="20" spans="1:11" s="3" customFormat="1" ht="41.1" customHeight="1" x14ac:dyDescent="0.15">
      <c r="A20" s="58" t="s">
        <v>24</v>
      </c>
      <c r="B20" s="58"/>
      <c r="C20" s="58"/>
      <c r="D20" s="20"/>
      <c r="E20" s="26"/>
      <c r="F20" s="19"/>
      <c r="G20" s="19">
        <f>SUM(G8:G19)</f>
        <v>31571</v>
      </c>
      <c r="H20" s="27">
        <f>SUM(H8:H19)</f>
        <v>11160</v>
      </c>
      <c r="I20" s="45"/>
      <c r="J20" s="46"/>
      <c r="K20" s="36"/>
    </row>
    <row r="21" spans="1:11" s="3" customFormat="1" ht="63" customHeight="1" x14ac:dyDescent="0.15">
      <c r="A21" s="56">
        <v>6</v>
      </c>
      <c r="B21" s="69" t="s">
        <v>50</v>
      </c>
      <c r="C21" s="74" t="s">
        <v>51</v>
      </c>
      <c r="D21" s="28" t="s">
        <v>52</v>
      </c>
      <c r="E21" s="26" t="s">
        <v>22</v>
      </c>
      <c r="F21" s="19">
        <v>2018</v>
      </c>
      <c r="G21" s="19">
        <v>500</v>
      </c>
      <c r="H21" s="19">
        <v>500</v>
      </c>
      <c r="I21" s="60" t="s">
        <v>53</v>
      </c>
      <c r="J21" s="25" t="s">
        <v>47</v>
      </c>
      <c r="K21" s="36" t="s">
        <v>54</v>
      </c>
    </row>
    <row r="22" spans="1:11" s="3" customFormat="1" ht="62.1" customHeight="1" x14ac:dyDescent="0.15">
      <c r="A22" s="57"/>
      <c r="B22" s="70"/>
      <c r="C22" s="75"/>
      <c r="D22" s="29" t="s">
        <v>55</v>
      </c>
      <c r="E22" s="26" t="s">
        <v>22</v>
      </c>
      <c r="F22" s="19">
        <v>2018</v>
      </c>
      <c r="G22" s="19">
        <v>1300</v>
      </c>
      <c r="H22" s="19">
        <v>1300</v>
      </c>
      <c r="I22" s="61"/>
      <c r="J22" s="25" t="s">
        <v>43</v>
      </c>
      <c r="K22" s="36" t="s">
        <v>54</v>
      </c>
    </row>
    <row r="23" spans="1:11" s="3" customFormat="1" ht="50.1" customHeight="1" x14ac:dyDescent="0.15">
      <c r="A23" s="56">
        <v>7</v>
      </c>
      <c r="B23" s="70"/>
      <c r="C23" s="74" t="s">
        <v>56</v>
      </c>
      <c r="D23" s="29" t="s">
        <v>57</v>
      </c>
      <c r="E23" s="26" t="s">
        <v>22</v>
      </c>
      <c r="F23" s="19">
        <v>2018</v>
      </c>
      <c r="G23" s="19">
        <v>700</v>
      </c>
      <c r="H23" s="19">
        <v>700</v>
      </c>
      <c r="I23" s="62" t="s">
        <v>53</v>
      </c>
      <c r="J23" s="19" t="s">
        <v>58</v>
      </c>
      <c r="K23" s="36" t="s">
        <v>54</v>
      </c>
    </row>
    <row r="24" spans="1:11" s="3" customFormat="1" ht="51.95" customHeight="1" x14ac:dyDescent="0.15">
      <c r="A24" s="59"/>
      <c r="B24" s="70"/>
      <c r="C24" s="76"/>
      <c r="D24" s="29" t="s">
        <v>59</v>
      </c>
      <c r="E24" s="26" t="s">
        <v>22</v>
      </c>
      <c r="F24" s="19">
        <v>2018</v>
      </c>
      <c r="G24" s="19">
        <v>450</v>
      </c>
      <c r="H24" s="19">
        <v>450</v>
      </c>
      <c r="I24" s="62"/>
      <c r="J24" s="43" t="s">
        <v>60</v>
      </c>
      <c r="K24" s="36" t="s">
        <v>54</v>
      </c>
    </row>
    <row r="25" spans="1:11" s="3" customFormat="1" ht="113.1" customHeight="1" x14ac:dyDescent="0.15">
      <c r="A25" s="59"/>
      <c r="B25" s="70"/>
      <c r="C25" s="76"/>
      <c r="D25" s="29" t="s">
        <v>61</v>
      </c>
      <c r="E25" s="26" t="s">
        <v>22</v>
      </c>
      <c r="F25" s="19">
        <v>2018</v>
      </c>
      <c r="G25" s="19">
        <v>981</v>
      </c>
      <c r="H25" s="19">
        <v>981</v>
      </c>
      <c r="I25" s="62"/>
      <c r="J25" s="19" t="s">
        <v>62</v>
      </c>
      <c r="K25" s="36" t="s">
        <v>54</v>
      </c>
    </row>
    <row r="26" spans="1:11" s="3" customFormat="1" ht="51" customHeight="1" x14ac:dyDescent="0.15">
      <c r="A26" s="57"/>
      <c r="B26" s="70"/>
      <c r="C26" s="75"/>
      <c r="D26" s="29" t="s">
        <v>63</v>
      </c>
      <c r="E26" s="26" t="s">
        <v>22</v>
      </c>
      <c r="F26" s="19">
        <v>2018</v>
      </c>
      <c r="G26" s="19">
        <v>1160</v>
      </c>
      <c r="H26" s="19">
        <v>1160</v>
      </c>
      <c r="I26" s="62"/>
      <c r="J26" s="43" t="s">
        <v>64</v>
      </c>
      <c r="K26" s="36" t="s">
        <v>54</v>
      </c>
    </row>
    <row r="27" spans="1:11" s="2" customFormat="1" ht="39" customHeight="1" x14ac:dyDescent="0.15">
      <c r="A27" s="16">
        <v>8</v>
      </c>
      <c r="B27" s="70"/>
      <c r="C27" s="30" t="s">
        <v>65</v>
      </c>
      <c r="D27" s="31" t="s">
        <v>66</v>
      </c>
      <c r="E27" s="30" t="s">
        <v>16</v>
      </c>
      <c r="F27" s="30">
        <v>2018</v>
      </c>
      <c r="G27" s="23">
        <v>400</v>
      </c>
      <c r="H27" s="23">
        <v>400</v>
      </c>
      <c r="I27" s="33" t="s">
        <v>46</v>
      </c>
      <c r="J27" s="33" t="s">
        <v>19</v>
      </c>
      <c r="K27" s="30" t="s">
        <v>30</v>
      </c>
    </row>
    <row r="28" spans="1:11" s="3" customFormat="1" ht="56.1" customHeight="1" x14ac:dyDescent="0.15">
      <c r="A28" s="56">
        <v>9</v>
      </c>
      <c r="B28" s="70"/>
      <c r="C28" s="73" t="s">
        <v>67</v>
      </c>
      <c r="D28" s="20" t="s">
        <v>68</v>
      </c>
      <c r="E28" s="19" t="s">
        <v>69</v>
      </c>
      <c r="F28" s="19" t="s">
        <v>33</v>
      </c>
      <c r="G28" s="19">
        <v>200</v>
      </c>
      <c r="H28" s="19">
        <v>200</v>
      </c>
      <c r="I28" s="63" t="s">
        <v>70</v>
      </c>
      <c r="J28" s="19" t="s">
        <v>71</v>
      </c>
      <c r="K28" s="36"/>
    </row>
    <row r="29" spans="1:11" s="3" customFormat="1" ht="54.95" customHeight="1" x14ac:dyDescent="0.15">
      <c r="A29" s="57"/>
      <c r="B29" s="70"/>
      <c r="C29" s="64"/>
      <c r="D29" s="20" t="s">
        <v>72</v>
      </c>
      <c r="E29" s="19" t="s">
        <v>22</v>
      </c>
      <c r="F29" s="19" t="s">
        <v>39</v>
      </c>
      <c r="G29" s="19">
        <v>250</v>
      </c>
      <c r="H29" s="19">
        <v>50</v>
      </c>
      <c r="I29" s="64"/>
      <c r="J29" s="25" t="s">
        <v>47</v>
      </c>
      <c r="K29" s="47"/>
    </row>
    <row r="30" spans="1:11" s="3" customFormat="1" ht="39" customHeight="1" x14ac:dyDescent="0.15">
      <c r="A30" s="16">
        <v>10</v>
      </c>
      <c r="B30" s="70"/>
      <c r="C30" s="19" t="s">
        <v>73</v>
      </c>
      <c r="D30" s="20" t="s">
        <v>74</v>
      </c>
      <c r="E30" s="19" t="s">
        <v>69</v>
      </c>
      <c r="F30" s="19">
        <v>2018</v>
      </c>
      <c r="G30" s="19">
        <v>5</v>
      </c>
      <c r="H30" s="19">
        <v>5</v>
      </c>
      <c r="I30" s="45" t="s">
        <v>75</v>
      </c>
      <c r="J30" s="45" t="s">
        <v>75</v>
      </c>
      <c r="K30" s="30"/>
    </row>
    <row r="31" spans="1:11" s="3" customFormat="1" ht="50.1" customHeight="1" x14ac:dyDescent="0.15">
      <c r="A31" s="16">
        <v>11</v>
      </c>
      <c r="B31" s="70"/>
      <c r="C31" s="19" t="s">
        <v>76</v>
      </c>
      <c r="D31" s="20" t="s">
        <v>77</v>
      </c>
      <c r="E31" s="19" t="s">
        <v>22</v>
      </c>
      <c r="F31" s="19">
        <v>2018</v>
      </c>
      <c r="G31" s="19">
        <v>35</v>
      </c>
      <c r="H31" s="19">
        <v>35</v>
      </c>
      <c r="I31" s="45" t="s">
        <v>78</v>
      </c>
      <c r="J31" s="45" t="s">
        <v>78</v>
      </c>
      <c r="K31" s="47"/>
    </row>
    <row r="32" spans="1:11" s="4" customFormat="1" ht="38.1" customHeight="1" x14ac:dyDescent="0.15">
      <c r="A32" s="58" t="s">
        <v>24</v>
      </c>
      <c r="B32" s="58"/>
      <c r="C32" s="58"/>
      <c r="D32" s="20"/>
      <c r="E32" s="19"/>
      <c r="F32" s="19"/>
      <c r="G32" s="19">
        <f>SUM(G21:G31)</f>
        <v>5981</v>
      </c>
      <c r="H32" s="27">
        <f>SUM(H21:H31)</f>
        <v>5781</v>
      </c>
      <c r="I32" s="45"/>
      <c r="J32" s="45"/>
      <c r="K32" s="33"/>
    </row>
    <row r="33" spans="1:11" s="5" customFormat="1" ht="51.95" customHeight="1" x14ac:dyDescent="0.15">
      <c r="A33" s="16">
        <v>12</v>
      </c>
      <c r="B33" s="69" t="s">
        <v>79</v>
      </c>
      <c r="C33" s="30" t="s">
        <v>80</v>
      </c>
      <c r="D33" s="32" t="s">
        <v>81</v>
      </c>
      <c r="E33" s="30" t="s">
        <v>22</v>
      </c>
      <c r="F33" s="30" t="s">
        <v>33</v>
      </c>
      <c r="G33" s="33">
        <v>500</v>
      </c>
      <c r="H33" s="30">
        <v>500</v>
      </c>
      <c r="I33" s="65" t="s">
        <v>18</v>
      </c>
      <c r="J33" s="51" t="s">
        <v>78</v>
      </c>
      <c r="K33" s="30" t="s">
        <v>30</v>
      </c>
    </row>
    <row r="34" spans="1:11" s="5" customFormat="1" ht="54.95" customHeight="1" x14ac:dyDescent="0.15">
      <c r="A34" s="16">
        <v>13</v>
      </c>
      <c r="B34" s="70"/>
      <c r="C34" s="30" t="s">
        <v>82</v>
      </c>
      <c r="D34" s="32" t="s">
        <v>83</v>
      </c>
      <c r="E34" s="30" t="s">
        <v>22</v>
      </c>
      <c r="F34" s="30" t="s">
        <v>33</v>
      </c>
      <c r="G34" s="33">
        <v>1000</v>
      </c>
      <c r="H34" s="30">
        <v>419</v>
      </c>
      <c r="I34" s="65"/>
      <c r="J34" s="52"/>
      <c r="K34" s="30" t="s">
        <v>30</v>
      </c>
    </row>
    <row r="35" spans="1:11" s="6" customFormat="1" ht="54" customHeight="1" x14ac:dyDescent="0.15">
      <c r="A35" s="16">
        <v>14</v>
      </c>
      <c r="B35" s="70"/>
      <c r="C35" s="22" t="s">
        <v>84</v>
      </c>
      <c r="D35" s="20" t="s">
        <v>85</v>
      </c>
      <c r="E35" s="19" t="s">
        <v>22</v>
      </c>
      <c r="F35" s="26">
        <v>2018</v>
      </c>
      <c r="G35" s="19">
        <v>50</v>
      </c>
      <c r="H35" s="19">
        <v>50</v>
      </c>
      <c r="I35" s="19" t="s">
        <v>86</v>
      </c>
      <c r="J35" s="19" t="s">
        <v>87</v>
      </c>
      <c r="K35" s="47"/>
    </row>
    <row r="36" spans="1:11" s="3" customFormat="1" ht="48.95" customHeight="1" x14ac:dyDescent="0.15">
      <c r="A36" s="56">
        <v>15</v>
      </c>
      <c r="B36" s="70"/>
      <c r="C36" s="77" t="s">
        <v>88</v>
      </c>
      <c r="D36" s="34" t="s">
        <v>89</v>
      </c>
      <c r="E36" s="26" t="s">
        <v>22</v>
      </c>
      <c r="F36" s="26">
        <v>2018</v>
      </c>
      <c r="G36" s="26">
        <v>40</v>
      </c>
      <c r="H36" s="26">
        <v>40</v>
      </c>
      <c r="I36" s="53" t="s">
        <v>90</v>
      </c>
      <c r="J36" s="53" t="s">
        <v>71</v>
      </c>
      <c r="K36" s="48"/>
    </row>
    <row r="37" spans="1:11" s="3" customFormat="1" ht="53.1" customHeight="1" x14ac:dyDescent="0.15">
      <c r="A37" s="59"/>
      <c r="B37" s="70"/>
      <c r="C37" s="77"/>
      <c r="D37" s="34" t="s">
        <v>91</v>
      </c>
      <c r="E37" s="26" t="s">
        <v>16</v>
      </c>
      <c r="F37" s="26">
        <v>2018</v>
      </c>
      <c r="G37" s="26">
        <v>5</v>
      </c>
      <c r="H37" s="26">
        <v>5</v>
      </c>
      <c r="I37" s="54"/>
      <c r="J37" s="54"/>
      <c r="K37" s="48"/>
    </row>
    <row r="38" spans="1:11" s="3" customFormat="1" ht="48.95" customHeight="1" x14ac:dyDescent="0.15">
      <c r="A38" s="59"/>
      <c r="B38" s="70"/>
      <c r="C38" s="77"/>
      <c r="D38" s="34" t="s">
        <v>92</v>
      </c>
      <c r="E38" s="26" t="s">
        <v>22</v>
      </c>
      <c r="F38" s="26">
        <v>2018</v>
      </c>
      <c r="G38" s="26">
        <v>5</v>
      </c>
      <c r="H38" s="26">
        <v>5</v>
      </c>
      <c r="I38" s="54"/>
      <c r="J38" s="54"/>
      <c r="K38" s="48"/>
    </row>
    <row r="39" spans="1:11" s="3" customFormat="1" ht="69" customHeight="1" x14ac:dyDescent="0.15">
      <c r="A39" s="57"/>
      <c r="B39" s="70"/>
      <c r="C39" s="77"/>
      <c r="D39" s="35" t="s">
        <v>93</v>
      </c>
      <c r="E39" s="36" t="s">
        <v>22</v>
      </c>
      <c r="F39" s="26"/>
      <c r="G39" s="36">
        <v>60</v>
      </c>
      <c r="H39" s="36">
        <v>60</v>
      </c>
      <c r="I39" s="66"/>
      <c r="J39" s="54"/>
      <c r="K39" s="48"/>
    </row>
    <row r="40" spans="1:11" s="6" customFormat="1" ht="66.95" customHeight="1" x14ac:dyDescent="0.15">
      <c r="A40" s="16">
        <v>16</v>
      </c>
      <c r="B40" s="70"/>
      <c r="C40" s="19" t="s">
        <v>94</v>
      </c>
      <c r="D40" s="20" t="s">
        <v>95</v>
      </c>
      <c r="E40" s="26" t="s">
        <v>96</v>
      </c>
      <c r="F40" s="26">
        <v>2018</v>
      </c>
      <c r="G40" s="19">
        <v>450</v>
      </c>
      <c r="H40" s="19">
        <v>450</v>
      </c>
      <c r="I40" s="45" t="s">
        <v>97</v>
      </c>
      <c r="J40" s="44" t="s">
        <v>29</v>
      </c>
      <c r="K40" s="47"/>
    </row>
    <row r="41" spans="1:11" s="3" customFormat="1" ht="51.95" customHeight="1" x14ac:dyDescent="0.15">
      <c r="A41" s="16">
        <v>17</v>
      </c>
      <c r="B41" s="70"/>
      <c r="C41" s="26" t="s">
        <v>98</v>
      </c>
      <c r="D41" s="34" t="s">
        <v>99</v>
      </c>
      <c r="E41" s="26" t="s">
        <v>96</v>
      </c>
      <c r="F41" s="26">
        <v>2018</v>
      </c>
      <c r="G41" s="26">
        <v>35</v>
      </c>
      <c r="H41" s="26">
        <v>35</v>
      </c>
      <c r="I41" s="49" t="s">
        <v>100</v>
      </c>
      <c r="J41" s="49" t="s">
        <v>100</v>
      </c>
      <c r="K41" s="47"/>
    </row>
    <row r="42" spans="1:11" s="3" customFormat="1" ht="42" customHeight="1" x14ac:dyDescent="0.15">
      <c r="A42" s="16">
        <v>18</v>
      </c>
      <c r="B42" s="70"/>
      <c r="C42" s="19" t="s">
        <v>101</v>
      </c>
      <c r="D42" s="20" t="s">
        <v>102</v>
      </c>
      <c r="E42" s="19" t="s">
        <v>96</v>
      </c>
      <c r="F42" s="26">
        <v>2018</v>
      </c>
      <c r="G42" s="19">
        <v>160</v>
      </c>
      <c r="H42" s="19">
        <v>160</v>
      </c>
      <c r="I42" s="19" t="s">
        <v>103</v>
      </c>
      <c r="J42" s="19" t="s">
        <v>103</v>
      </c>
      <c r="K42" s="47"/>
    </row>
    <row r="43" spans="1:11" s="3" customFormat="1" ht="42" customHeight="1" x14ac:dyDescent="0.15">
      <c r="A43" s="16">
        <v>19</v>
      </c>
      <c r="B43" s="70"/>
      <c r="C43" s="19" t="s">
        <v>104</v>
      </c>
      <c r="D43" s="20" t="s">
        <v>105</v>
      </c>
      <c r="E43" s="19" t="s">
        <v>96</v>
      </c>
      <c r="F43" s="26">
        <v>2018</v>
      </c>
      <c r="G43" s="19">
        <v>100</v>
      </c>
      <c r="H43" s="19">
        <v>100</v>
      </c>
      <c r="I43" s="19" t="s">
        <v>106</v>
      </c>
      <c r="J43" s="19" t="s">
        <v>106</v>
      </c>
      <c r="K43" s="47"/>
    </row>
    <row r="44" spans="1:11" s="3" customFormat="1" ht="42" customHeight="1" x14ac:dyDescent="0.15">
      <c r="A44" s="16">
        <v>20</v>
      </c>
      <c r="B44" s="71"/>
      <c r="C44" s="19" t="s">
        <v>107</v>
      </c>
      <c r="D44" s="20" t="s">
        <v>108</v>
      </c>
      <c r="E44" s="26" t="s">
        <v>96</v>
      </c>
      <c r="F44" s="19">
        <v>2018</v>
      </c>
      <c r="G44" s="19">
        <v>36</v>
      </c>
      <c r="H44" s="19">
        <v>36</v>
      </c>
      <c r="I44" s="19" t="s">
        <v>47</v>
      </c>
      <c r="J44" s="19" t="s">
        <v>47</v>
      </c>
      <c r="K44" s="47"/>
    </row>
    <row r="45" spans="1:11" s="3" customFormat="1" ht="41.1" customHeight="1" x14ac:dyDescent="0.15">
      <c r="A45" s="58" t="s">
        <v>24</v>
      </c>
      <c r="B45" s="58"/>
      <c r="C45" s="58"/>
      <c r="D45" s="20"/>
      <c r="E45" s="19"/>
      <c r="F45" s="19"/>
      <c r="G45" s="19">
        <f>SUM(G33:G44)</f>
        <v>2441</v>
      </c>
      <c r="H45" s="27">
        <f>SUM(H33:H44)</f>
        <v>1860</v>
      </c>
      <c r="I45" s="45"/>
      <c r="J45" s="45"/>
      <c r="K45" s="30"/>
    </row>
    <row r="46" spans="1:11" s="3" customFormat="1" ht="39.950000000000003" customHeight="1" x14ac:dyDescent="0.15">
      <c r="A46" s="16">
        <v>21</v>
      </c>
      <c r="B46" s="72" t="s">
        <v>109</v>
      </c>
      <c r="C46" s="16" t="s">
        <v>110</v>
      </c>
      <c r="D46" s="20" t="s">
        <v>111</v>
      </c>
      <c r="E46" s="19" t="s">
        <v>69</v>
      </c>
      <c r="F46" s="19">
        <v>2018</v>
      </c>
      <c r="G46" s="19">
        <v>300</v>
      </c>
      <c r="H46" s="19">
        <v>300</v>
      </c>
      <c r="I46" s="45" t="s">
        <v>46</v>
      </c>
      <c r="J46" s="45" t="s">
        <v>112</v>
      </c>
      <c r="K46" s="30"/>
    </row>
    <row r="47" spans="1:11" s="3" customFormat="1" ht="80.099999999999994" customHeight="1" x14ac:dyDescent="0.15">
      <c r="A47" s="16">
        <v>22</v>
      </c>
      <c r="B47" s="72"/>
      <c r="C47" s="16" t="s">
        <v>113</v>
      </c>
      <c r="D47" s="20" t="s">
        <v>114</v>
      </c>
      <c r="E47" s="19" t="s">
        <v>16</v>
      </c>
      <c r="F47" s="19">
        <v>2018</v>
      </c>
      <c r="G47" s="19">
        <v>1380</v>
      </c>
      <c r="H47" s="19">
        <v>1380</v>
      </c>
      <c r="I47" s="45" t="s">
        <v>115</v>
      </c>
      <c r="J47" s="45" t="s">
        <v>115</v>
      </c>
      <c r="K47" s="47" t="s">
        <v>30</v>
      </c>
    </row>
    <row r="48" spans="1:11" s="3" customFormat="1" ht="189" customHeight="1" x14ac:dyDescent="0.15">
      <c r="A48" s="16">
        <v>23</v>
      </c>
      <c r="B48" s="72"/>
      <c r="C48" s="19" t="s">
        <v>116</v>
      </c>
      <c r="D48" s="20" t="s">
        <v>117</v>
      </c>
      <c r="E48" s="19" t="s">
        <v>96</v>
      </c>
      <c r="F48" s="19">
        <v>2018</v>
      </c>
      <c r="G48" s="19">
        <v>450</v>
      </c>
      <c r="H48" s="19">
        <v>450</v>
      </c>
      <c r="I48" s="50" t="s">
        <v>118</v>
      </c>
      <c r="J48" s="50" t="s">
        <v>118</v>
      </c>
      <c r="K48" s="47" t="s">
        <v>30</v>
      </c>
    </row>
    <row r="49" spans="1:11" s="3" customFormat="1" ht="80.099999999999994" customHeight="1" x14ac:dyDescent="0.15">
      <c r="A49" s="16">
        <v>24</v>
      </c>
      <c r="B49" s="72"/>
      <c r="C49" s="19" t="s">
        <v>119</v>
      </c>
      <c r="D49" s="20" t="s">
        <v>120</v>
      </c>
      <c r="E49" s="19" t="s">
        <v>22</v>
      </c>
      <c r="F49" s="19">
        <v>2018</v>
      </c>
      <c r="G49" s="19">
        <v>150</v>
      </c>
      <c r="H49" s="19">
        <v>150</v>
      </c>
      <c r="I49" s="50" t="s">
        <v>121</v>
      </c>
      <c r="J49" s="50" t="s">
        <v>121</v>
      </c>
      <c r="K49" s="47"/>
    </row>
    <row r="50" spans="1:11" s="3" customFormat="1" ht="131.1" customHeight="1" x14ac:dyDescent="0.15">
      <c r="A50" s="16">
        <v>25</v>
      </c>
      <c r="B50" s="72"/>
      <c r="C50" s="19" t="s">
        <v>122</v>
      </c>
      <c r="D50" s="20" t="s">
        <v>123</v>
      </c>
      <c r="E50" s="19" t="s">
        <v>69</v>
      </c>
      <c r="F50" s="19">
        <v>2018</v>
      </c>
      <c r="G50" s="19">
        <v>300</v>
      </c>
      <c r="H50" s="19">
        <v>300</v>
      </c>
      <c r="I50" s="50" t="s">
        <v>124</v>
      </c>
      <c r="J50" s="50" t="s">
        <v>124</v>
      </c>
      <c r="K50" s="47"/>
    </row>
    <row r="51" spans="1:11" s="3" customFormat="1" ht="35.1" customHeight="1" x14ac:dyDescent="0.15">
      <c r="A51" s="58" t="s">
        <v>24</v>
      </c>
      <c r="B51" s="58"/>
      <c r="C51" s="58"/>
      <c r="D51" s="20"/>
      <c r="E51" s="19"/>
      <c r="F51" s="19"/>
      <c r="G51" s="19">
        <f>SUM(G46:G50)</f>
        <v>2580</v>
      </c>
      <c r="H51" s="27">
        <f>SUM(H46:H50)</f>
        <v>2580</v>
      </c>
      <c r="I51" s="45"/>
      <c r="J51" s="45"/>
      <c r="K51" s="30"/>
    </row>
    <row r="52" spans="1:11" s="7" customFormat="1" ht="36.950000000000003" customHeight="1" x14ac:dyDescent="0.15">
      <c r="A52" s="16">
        <v>26</v>
      </c>
      <c r="B52" s="30" t="s">
        <v>125</v>
      </c>
      <c r="C52" s="21" t="s">
        <v>126</v>
      </c>
      <c r="D52" s="37" t="s">
        <v>127</v>
      </c>
      <c r="E52" s="30" t="s">
        <v>16</v>
      </c>
      <c r="F52" s="30" t="s">
        <v>17</v>
      </c>
      <c r="G52" s="23">
        <v>17000</v>
      </c>
      <c r="H52" s="23">
        <v>7000</v>
      </c>
      <c r="I52" s="33" t="s">
        <v>128</v>
      </c>
      <c r="J52" s="33" t="s">
        <v>78</v>
      </c>
      <c r="K52" s="30"/>
    </row>
    <row r="53" spans="1:11" s="7" customFormat="1" ht="35.1" customHeight="1" x14ac:dyDescent="0.15">
      <c r="A53" s="58" t="s">
        <v>24</v>
      </c>
      <c r="B53" s="58"/>
      <c r="C53" s="55"/>
      <c r="D53" s="37"/>
      <c r="E53" s="30"/>
      <c r="F53" s="30"/>
      <c r="G53" s="23">
        <v>17000</v>
      </c>
      <c r="H53" s="38">
        <v>7000</v>
      </c>
      <c r="I53" s="33"/>
      <c r="J53" s="33"/>
      <c r="K53" s="30"/>
    </row>
    <row r="54" spans="1:11" s="7" customFormat="1" ht="47.1" customHeight="1" x14ac:dyDescent="0.15">
      <c r="A54" s="68" t="s">
        <v>129</v>
      </c>
      <c r="B54" s="68"/>
      <c r="C54" s="68"/>
      <c r="D54" s="39"/>
      <c r="E54" s="40"/>
      <c r="F54" s="40"/>
      <c r="G54" s="41">
        <f>G53+G51+G45+G32+G20+G7</f>
        <v>142573</v>
      </c>
      <c r="H54" s="42">
        <f>H53+H51+H45+H32+H20+H7</f>
        <v>67381</v>
      </c>
      <c r="I54" s="33"/>
      <c r="J54" s="33"/>
      <c r="K54" s="30"/>
    </row>
    <row r="55" spans="1:11" ht="30.6" customHeight="1" x14ac:dyDescent="0.15"/>
  </sheetData>
  <mergeCells count="52">
    <mergeCell ref="A1:K1"/>
    <mergeCell ref="A2:C2"/>
    <mergeCell ref="G2:K2"/>
    <mergeCell ref="D3:F3"/>
    <mergeCell ref="G3:H3"/>
    <mergeCell ref="I3:I4"/>
    <mergeCell ref="J3:J4"/>
    <mergeCell ref="C3:C4"/>
    <mergeCell ref="A7:C7"/>
    <mergeCell ref="A20:C20"/>
    <mergeCell ref="A32:C32"/>
    <mergeCell ref="A45:C45"/>
    <mergeCell ref="C9:C14"/>
    <mergeCell ref="C15:C19"/>
    <mergeCell ref="C21:C22"/>
    <mergeCell ref="C23:C26"/>
    <mergeCell ref="C28:C29"/>
    <mergeCell ref="C36:C39"/>
    <mergeCell ref="B3:B4"/>
    <mergeCell ref="B5:B6"/>
    <mergeCell ref="B8:B19"/>
    <mergeCell ref="B21:B31"/>
    <mergeCell ref="B33:B44"/>
    <mergeCell ref="A3:A4"/>
    <mergeCell ref="A9:A14"/>
    <mergeCell ref="A15:A19"/>
    <mergeCell ref="A21:A22"/>
    <mergeCell ref="A23:A26"/>
    <mergeCell ref="I13:I14"/>
    <mergeCell ref="I15:I16"/>
    <mergeCell ref="I17:I19"/>
    <mergeCell ref="A53:C53"/>
    <mergeCell ref="A54:C54"/>
    <mergeCell ref="A28:A29"/>
    <mergeCell ref="A36:A39"/>
    <mergeCell ref="B46:B50"/>
    <mergeCell ref="A51:C51"/>
    <mergeCell ref="J33:J34"/>
    <mergeCell ref="J36:J39"/>
    <mergeCell ref="K3:K4"/>
    <mergeCell ref="J5:J6"/>
    <mergeCell ref="J9:J12"/>
    <mergeCell ref="J13:J14"/>
    <mergeCell ref="J15:J16"/>
    <mergeCell ref="J18:J19"/>
    <mergeCell ref="I21:I22"/>
    <mergeCell ref="I23:I26"/>
    <mergeCell ref="I28:I29"/>
    <mergeCell ref="I33:I34"/>
    <mergeCell ref="I36:I39"/>
    <mergeCell ref="I5:I6"/>
    <mergeCell ref="I9:I12"/>
  </mergeCells>
  <phoneticPr fontId="15" type="noConversion"/>
  <printOptions horizontalCentered="1"/>
  <pageMargins left="0.35433070866141736" right="0.27559055118110237" top="0.35433070866141736" bottom="0.19685039370078741" header="0.51181102362204722" footer="0.19685039370078741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gongke</dc:creator>
  <cp:lastModifiedBy>xb21cn</cp:lastModifiedBy>
  <cp:lastPrinted>2018-06-06T07:22:33Z</cp:lastPrinted>
  <dcterms:created xsi:type="dcterms:W3CDTF">2016-08-07T03:14:00Z</dcterms:created>
  <dcterms:modified xsi:type="dcterms:W3CDTF">2018-06-06T07:22:33Z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