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建设项目" sheetId="1" r:id="rId1"/>
    <sheet name="Sheet1" sheetId="2" r:id="rId2"/>
    <sheet name="Sheet2" sheetId="3" r:id="rId3"/>
  </sheets>
  <definedNames>
    <definedName name="_GoBack" localSheetId="0">建设项目!#REF!</definedName>
    <definedName name="_xlnm.Print_Titles" localSheetId="0">建设项目!$3:$3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<sst xmlns="http://schemas.openxmlformats.org/spreadsheetml/2006/main" count="242" uniqueCount="130">
  <si>
    <t>附件1</t>
  </si>
  <si>
    <t>罗溪镇2025年度镇级建设工程计划表</t>
  </si>
  <si>
    <t>序号</t>
  </si>
  <si>
    <t>所属村
（社区）</t>
  </si>
  <si>
    <t>项目名称</t>
  </si>
  <si>
    <t>工程内容</t>
  </si>
  <si>
    <t>预计工程投资金额
（万元）</t>
  </si>
  <si>
    <t>建设性质</t>
  </si>
  <si>
    <t>资金渠道</t>
  </si>
  <si>
    <t>计划开竣工时间</t>
  </si>
  <si>
    <t>责任人</t>
  </si>
  <si>
    <t>配合部门</t>
  </si>
  <si>
    <t>备注</t>
  </si>
  <si>
    <t>综合办公室</t>
  </si>
  <si>
    <t>政府卫生间改造工程</t>
  </si>
  <si>
    <t>政府大楼1-4楼卫生间改造</t>
  </si>
  <si>
    <t>新建</t>
  </si>
  <si>
    <t>镇财政</t>
  </si>
  <si>
    <t>2025.2-2025.10</t>
  </si>
  <si>
    <t>陈诗寒</t>
  </si>
  <si>
    <t>建设办</t>
  </si>
  <si>
    <t>小计</t>
  </si>
  <si>
    <t>社会事务办公室</t>
  </si>
  <si>
    <t>老码头迁移工程</t>
  </si>
  <si>
    <t>老码头迁移设计方案以及建设</t>
  </si>
  <si>
    <t>2025.4-2025.6</t>
  </si>
  <si>
    <t>谢  琛</t>
  </si>
  <si>
    <t>政法和社会综合治理办公室</t>
  </si>
  <si>
    <t>“数字罗溪”综合指挥中心主体装修工程</t>
  </si>
  <si>
    <t>龙兴时代中心5-109三楼装修改造</t>
  </si>
  <si>
    <t>2025.2-2025.8</t>
  </si>
  <si>
    <t>王春燕</t>
  </si>
  <si>
    <t>建设管理办公室</t>
  </si>
  <si>
    <t>园镇环境综合提升改造项目</t>
  </si>
  <si>
    <t>企业开口、供水、供电、供气、通讯等各类管线迁移涉及的树木迁移及补种，零星绿化补种，部分道路绿化整治，道板、侧石等市政设施维修更换</t>
  </si>
  <si>
    <t>2025.1-2025.12</t>
  </si>
  <si>
    <t>谢  曙</t>
  </si>
  <si>
    <t>园镇重点项目配套工程</t>
  </si>
  <si>
    <t>园镇重点项目供电、供水、燃气、通讯、绿化迁移及补种、停车位建设工程</t>
  </si>
  <si>
    <t>吕汤线新建截流井工程</t>
  </si>
  <si>
    <t>建截流井一座及配套设备、管线迁改等</t>
  </si>
  <si>
    <t>2025.4-2024.5</t>
  </si>
  <si>
    <t>同仁苑高层消防改造工程</t>
  </si>
  <si>
    <t>同仁苑高层消防系统进行整体改造</t>
  </si>
  <si>
    <t>青莲社区</t>
  </si>
  <si>
    <t>同仁苑水管改造及路面维修工程</t>
  </si>
  <si>
    <t>同仁苑一期、二期室外管道、破损路面进行维修改造。</t>
  </si>
  <si>
    <t>新建罗溪建筑垃圾转运站工程</t>
  </si>
  <si>
    <r>
      <rPr>
        <sz val="16"/>
        <rFont val="仿宋_GB2312"/>
        <charset val="134"/>
      </rPr>
      <t>新建一座高10m,占地约1400</t>
    </r>
    <r>
      <rPr>
        <sz val="16"/>
        <rFont val="宋体"/>
        <charset val="134"/>
      </rPr>
      <t>㎡</t>
    </r>
    <r>
      <rPr>
        <sz val="16"/>
        <rFont val="仿宋_GB2312"/>
        <charset val="134"/>
      </rPr>
      <t>的钢结构垃圾储存转运房屋，房屋配套监控，粉尘喷淋等设施。</t>
    </r>
  </si>
  <si>
    <t>2025.2-2025.5</t>
  </si>
  <si>
    <t>罗东路箱涵工程</t>
  </si>
  <si>
    <t>新建双孔箱涵一座</t>
  </si>
  <si>
    <t>2025.3-2025.6</t>
  </si>
  <si>
    <t>农村工作
办公室</t>
  </si>
  <si>
    <t>罗溪镇南北大沟、庙沟、白兔沟综合整治工程</t>
  </si>
  <si>
    <t>河道清淤、岸坡整治、生态修复</t>
  </si>
  <si>
    <t>镇财政+区级补助</t>
  </si>
  <si>
    <t>徐益平</t>
  </si>
  <si>
    <t>鸦鹊村、龙珠山村、王下村村</t>
  </si>
  <si>
    <t>民生实事项目</t>
  </si>
  <si>
    <r>
      <rPr>
        <sz val="16"/>
        <rFont val="仿宋_GB2312"/>
        <charset val="134"/>
      </rPr>
      <t>2025年度新北区罗溪镇邱庄、窑</t>
    </r>
    <r>
      <rPr>
        <sz val="16"/>
        <rFont val="宋体"/>
        <charset val="134"/>
      </rPr>
      <t>丼</t>
    </r>
    <r>
      <rPr>
        <sz val="16"/>
        <rFont val="仿宋_GB2312"/>
        <charset val="134"/>
      </rPr>
      <t>片区级高标准农田建设项目</t>
    </r>
  </si>
  <si>
    <t>600余亩高标准农田建设，渠系、机耕路及灌溉设施</t>
  </si>
  <si>
    <t>2025.10-2025.12</t>
  </si>
  <si>
    <r>
      <rPr>
        <sz val="16"/>
        <rFont val="仿宋_GB2312"/>
        <charset val="134"/>
      </rPr>
      <t>邱庄村、窑</t>
    </r>
    <r>
      <rPr>
        <sz val="16"/>
        <rFont val="宋体"/>
        <charset val="134"/>
      </rPr>
      <t>丼</t>
    </r>
    <r>
      <rPr>
        <sz val="16"/>
        <rFont val="仿宋_GB2312"/>
        <charset val="134"/>
      </rPr>
      <t>村</t>
    </r>
  </si>
  <si>
    <t>2025年罗溪镇小微水体整治工程</t>
  </si>
  <si>
    <t>问题小微水体整治</t>
  </si>
  <si>
    <t>2025.7-2025.9</t>
  </si>
  <si>
    <t>各村（社区）</t>
  </si>
  <si>
    <t>幸福河湖创建项目</t>
  </si>
  <si>
    <t>兰陵河省级幸福河湖创建</t>
  </si>
  <si>
    <t>2025年罗溪镇村庄沟塘清淤疏浚工程</t>
  </si>
  <si>
    <t>村（社区）年度沟塘疏浚</t>
  </si>
  <si>
    <t>2025.6-2025.9</t>
  </si>
  <si>
    <t>罗溪河（政泰路-罗东路）新开河道工程</t>
  </si>
  <si>
    <t>新开河道230.4米，生态砌块护岸、过路箱涵等</t>
  </si>
  <si>
    <t>2025.4-2025.7</t>
  </si>
  <si>
    <t>罗溪镇西蒋、西戴田片区水系综合整治工程</t>
  </si>
  <si>
    <t>水系连通、河道护砌、水生态修复</t>
  </si>
  <si>
    <t>镇财政+区级补助+市级补助</t>
  </si>
  <si>
    <t>2025.11-2025.12</t>
  </si>
  <si>
    <t>龙珠山村</t>
  </si>
  <si>
    <t>财政和资产管理
办公室</t>
  </si>
  <si>
    <t>碧春缘房屋维修工程</t>
  </si>
  <si>
    <t>位于碧春缘内北侧办公楼屋面漏水，墙面大面积脱落，维修面积约400平方米</t>
  </si>
  <si>
    <t>蒋伟华</t>
  </si>
  <si>
    <t>汤庄桥幼儿园</t>
  </si>
  <si>
    <t>地面PVC更换工程</t>
  </si>
  <si>
    <t>大楼东部三层地面pvc是2010年7月铺设，已使用14年，边缘翘起和产生裂缝，容易使幼儿跌倒受伤，有安全隐患，需更新</t>
  </si>
  <si>
    <t>2025.7-2025.8</t>
  </si>
  <si>
    <t>陈  莉</t>
  </si>
  <si>
    <t>汤庄桥小学</t>
  </si>
  <si>
    <t>汤庄桥小学老教学楼厕所改造工程</t>
  </si>
  <si>
    <t>老教学楼四层8个厕所改造</t>
  </si>
  <si>
    <t>徐志强</t>
  </si>
  <si>
    <t>汤庄桥小学阶梯教室墙面和舞台改造工程</t>
  </si>
  <si>
    <t>阶梯教室墙面装修、增加舞台灯光等</t>
  </si>
  <si>
    <t>汤庄桥小学电气改造工程</t>
  </si>
  <si>
    <t>学校老教学楼和综合楼一层铺设桥架更换线路</t>
  </si>
  <si>
    <t>2025.1-2025.8</t>
  </si>
  <si>
    <t>汤庄桥小学塑胶跑道维修工程</t>
  </si>
  <si>
    <t>学校塑胶跑道、篮球场等维修</t>
  </si>
  <si>
    <t>罗溪中心
小学</t>
  </si>
  <si>
    <t>地下消防设施改造工程</t>
  </si>
  <si>
    <t>地下消防设施维修及更换</t>
  </si>
  <si>
    <t>鄂汉东</t>
  </si>
  <si>
    <t>罗溪卫生院</t>
  </si>
  <si>
    <t>体检中心及消化内镜中心改扩建工程</t>
  </si>
  <si>
    <t>改造原食堂与体检中心融为一体，候检区、登记咨询区、抽血站改建。新建内窥中心，新建储镜区、检查区、苏醒留观区、候检区、内镜消毒区。</t>
  </si>
  <si>
    <t>2025.2-2025.3</t>
  </si>
  <si>
    <t>虞中良</t>
  </si>
  <si>
    <t>医院外围院墙维修工程</t>
  </si>
  <si>
    <t>墙体出现的裂缝、坍塌和墙体护栏锈蚀断裂予以更换和翻新。</t>
  </si>
  <si>
    <t>2025.9-2025.10</t>
  </si>
  <si>
    <t>皮肤科改造工程</t>
  </si>
  <si>
    <t>根据设备的特性改造成一机一室的规范功能布局，予以墙体及走廊升级改造。</t>
  </si>
  <si>
    <t>2025.8-2025.9</t>
  </si>
  <si>
    <t>总计</t>
  </si>
  <si>
    <t>2023-2025年初建设计划投资额</t>
  </si>
  <si>
    <t>2025年</t>
  </si>
  <si>
    <t>2024年</t>
  </si>
  <si>
    <t>2023年</t>
  </si>
  <si>
    <t>镇级</t>
  </si>
  <si>
    <t>村级</t>
  </si>
  <si>
    <t>综合行政执法和安全生产监督管理办公室</t>
  </si>
  <si>
    <t>经济和科技发展办公室</t>
  </si>
  <si>
    <t>农村工作办公室</t>
  </si>
  <si>
    <t>财政和资产管理办公室</t>
  </si>
  <si>
    <t>罗溪中心幼儿园</t>
  </si>
  <si>
    <t>罗溪中心小学</t>
  </si>
  <si>
    <t>罗溪中学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</si>
</sst>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22"/>
      <name val="方正小标宋简体"/>
      <charset val="134"/>
    </font>
    <font>
      <b/>
      <sz val="22"/>
      <name val="仿宋_GB2312"/>
      <charset val="134"/>
    </font>
    <font>
      <sz val="22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4"/>
      <name val="仿宋"/>
      <charset val="134"/>
    </font>
    <font>
      <sz val="16"/>
      <name val="仿宋"/>
      <charset val="134"/>
    </font>
    <font>
      <sz val="2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Continuous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zoomScale="70" zoomScaleNormal="70" workbookViewId="0">
      <pane ySplit="3" topLeftCell="A4" activePane="bottomLeft" state="frozen"/>
      <selection/>
      <selection pane="bottomLeft" activeCell="D10" sqref="D10"/>
    </sheetView>
  </sheetViews>
  <sheetFormatPr defaultColWidth="9" defaultRowHeight="30.75" customHeight="1"/>
  <cols>
    <col min="1" max="1" width="8" style="15" customWidth="1"/>
    <col min="2" max="2" width="13.8833333333333" style="15" customWidth="1"/>
    <col min="3" max="3" width="44.25" style="16" customWidth="1"/>
    <col min="4" max="4" width="46.3833333333333" style="15" customWidth="1"/>
    <col min="5" max="5" width="22.8083333333333" style="17" customWidth="1"/>
    <col min="6" max="6" width="7.5" style="17" customWidth="1"/>
    <col min="7" max="7" width="21" style="15" customWidth="1"/>
    <col min="8" max="8" width="30.5" style="15" customWidth="1"/>
    <col min="9" max="9" width="10.75" style="15" customWidth="1"/>
    <col min="10" max="10" width="20.5833333333333" style="15" customWidth="1"/>
    <col min="11" max="11" width="22.675" style="15" customWidth="1"/>
    <col min="12" max="16384" width="9" style="15"/>
  </cols>
  <sheetData>
    <row r="1" s="12" customFormat="1" ht="33" customHeight="1" spans="1:2">
      <c r="A1" s="18" t="s">
        <v>0</v>
      </c>
      <c r="B1" s="18"/>
    </row>
    <row r="2" s="12" customFormat="1" ht="33" customHeight="1" spans="1:1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2" customFormat="1" ht="55.9" customHeight="1" spans="1:1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</row>
    <row r="4" s="13" customFormat="1" ht="60" customHeight="1" spans="1:11">
      <c r="A4" s="21">
        <v>1</v>
      </c>
      <c r="B4" s="22" t="s">
        <v>13</v>
      </c>
      <c r="C4" s="23" t="s">
        <v>14</v>
      </c>
      <c r="D4" s="24" t="s">
        <v>15</v>
      </c>
      <c r="E4" s="25">
        <v>85</v>
      </c>
      <c r="F4" s="26" t="s">
        <v>16</v>
      </c>
      <c r="G4" s="23" t="s">
        <v>17</v>
      </c>
      <c r="H4" s="23" t="s">
        <v>18</v>
      </c>
      <c r="I4" s="23" t="s">
        <v>19</v>
      </c>
      <c r="J4" s="23" t="s">
        <v>20</v>
      </c>
      <c r="K4" s="21"/>
    </row>
    <row r="5" s="14" customFormat="1" ht="42" customHeight="1" spans="1:11">
      <c r="A5" s="27" t="s">
        <v>21</v>
      </c>
      <c r="B5" s="5"/>
      <c r="C5" s="27"/>
      <c r="D5" s="28"/>
      <c r="E5" s="2">
        <f>SUM(E4)</f>
        <v>85</v>
      </c>
      <c r="F5" s="2"/>
      <c r="G5" s="27"/>
      <c r="H5" s="27"/>
      <c r="I5" s="27"/>
      <c r="J5" s="27"/>
      <c r="K5" s="27"/>
    </row>
    <row r="6" s="14" customFormat="1" ht="42" customHeight="1" spans="1:11">
      <c r="A6" s="27">
        <f>A4+1</f>
        <v>2</v>
      </c>
      <c r="B6" s="5" t="s">
        <v>22</v>
      </c>
      <c r="C6" s="29" t="s">
        <v>23</v>
      </c>
      <c r="D6" s="30" t="s">
        <v>24</v>
      </c>
      <c r="E6" s="4">
        <v>15</v>
      </c>
      <c r="F6" s="31" t="s">
        <v>16</v>
      </c>
      <c r="G6" s="29" t="s">
        <v>17</v>
      </c>
      <c r="H6" s="29" t="s">
        <v>25</v>
      </c>
      <c r="I6" s="29" t="s">
        <v>26</v>
      </c>
      <c r="J6" s="29"/>
      <c r="K6" s="27"/>
    </row>
    <row r="7" s="14" customFormat="1" ht="42" customHeight="1" spans="1:11">
      <c r="A7" s="27" t="s">
        <v>21</v>
      </c>
      <c r="B7" s="5"/>
      <c r="C7" s="27"/>
      <c r="D7" s="28"/>
      <c r="E7" s="2">
        <v>15</v>
      </c>
      <c r="F7" s="2"/>
      <c r="G7" s="27"/>
      <c r="H7" s="27"/>
      <c r="I7" s="27"/>
      <c r="J7" s="27"/>
      <c r="K7" s="27"/>
    </row>
    <row r="8" s="14" customFormat="1" ht="68" customHeight="1" spans="1:11">
      <c r="A8" s="27">
        <f>A6+1</f>
        <v>3</v>
      </c>
      <c r="B8" s="5" t="s">
        <v>27</v>
      </c>
      <c r="C8" s="29" t="s">
        <v>28</v>
      </c>
      <c r="D8" s="30" t="s">
        <v>29</v>
      </c>
      <c r="E8" s="4">
        <v>100</v>
      </c>
      <c r="F8" s="31" t="s">
        <v>16</v>
      </c>
      <c r="G8" s="29" t="s">
        <v>17</v>
      </c>
      <c r="H8" s="29" t="s">
        <v>30</v>
      </c>
      <c r="I8" s="29" t="s">
        <v>31</v>
      </c>
      <c r="J8" s="29" t="s">
        <v>20</v>
      </c>
      <c r="K8" s="27"/>
    </row>
    <row r="9" s="14" customFormat="1" ht="42" customHeight="1" spans="1:11">
      <c r="A9" s="27" t="s">
        <v>21</v>
      </c>
      <c r="B9" s="5"/>
      <c r="C9" s="27"/>
      <c r="D9" s="32"/>
      <c r="E9" s="2">
        <f>SUM(E8:E8)</f>
        <v>100</v>
      </c>
      <c r="F9" s="2"/>
      <c r="G9" s="27"/>
      <c r="H9" s="27"/>
      <c r="I9" s="27"/>
      <c r="J9" s="27"/>
      <c r="K9" s="27"/>
    </row>
    <row r="10" s="14" customFormat="1" ht="112" customHeight="1" spans="1:11">
      <c r="A10" s="27">
        <f>A8+1</f>
        <v>4</v>
      </c>
      <c r="B10" s="5" t="s">
        <v>32</v>
      </c>
      <c r="C10" s="33" t="s">
        <v>33</v>
      </c>
      <c r="D10" s="34" t="s">
        <v>34</v>
      </c>
      <c r="E10" s="4">
        <v>500</v>
      </c>
      <c r="F10" s="31" t="s">
        <v>16</v>
      </c>
      <c r="G10" s="29" t="s">
        <v>17</v>
      </c>
      <c r="H10" s="29" t="s">
        <v>35</v>
      </c>
      <c r="I10" s="29" t="s">
        <v>36</v>
      </c>
      <c r="J10" s="27"/>
      <c r="K10" s="27"/>
    </row>
    <row r="11" s="14" customFormat="1" ht="70" customHeight="1" spans="1:11">
      <c r="A11" s="27">
        <f t="shared" ref="A11:A16" si="0">A10+1</f>
        <v>5</v>
      </c>
      <c r="B11" s="22"/>
      <c r="C11" s="33" t="s">
        <v>37</v>
      </c>
      <c r="D11" s="34" t="s">
        <v>38</v>
      </c>
      <c r="E11" s="4">
        <v>2000</v>
      </c>
      <c r="F11" s="31" t="s">
        <v>16</v>
      </c>
      <c r="G11" s="29" t="s">
        <v>17</v>
      </c>
      <c r="H11" s="29" t="s">
        <v>35</v>
      </c>
      <c r="I11" s="29" t="s">
        <v>36</v>
      </c>
      <c r="J11" s="27"/>
      <c r="K11" s="27"/>
    </row>
    <row r="12" s="13" customFormat="1" ht="79" customHeight="1" spans="1:11">
      <c r="A12" s="27">
        <f t="shared" si="0"/>
        <v>6</v>
      </c>
      <c r="B12" s="22"/>
      <c r="C12" s="33" t="s">
        <v>39</v>
      </c>
      <c r="D12" s="34" t="s">
        <v>40</v>
      </c>
      <c r="E12" s="4">
        <v>18</v>
      </c>
      <c r="F12" s="31" t="s">
        <v>16</v>
      </c>
      <c r="G12" s="29" t="s">
        <v>17</v>
      </c>
      <c r="H12" s="29" t="s">
        <v>41</v>
      </c>
      <c r="I12" s="29" t="s">
        <v>36</v>
      </c>
      <c r="J12" s="33"/>
      <c r="K12" s="33"/>
    </row>
    <row r="13" s="13" customFormat="1" ht="109" customHeight="1" spans="1:11">
      <c r="A13" s="27">
        <f t="shared" si="0"/>
        <v>7</v>
      </c>
      <c r="B13" s="22"/>
      <c r="C13" s="33" t="s">
        <v>42</v>
      </c>
      <c r="D13" s="34" t="s">
        <v>43</v>
      </c>
      <c r="E13" s="4">
        <v>380</v>
      </c>
      <c r="F13" s="31" t="s">
        <v>16</v>
      </c>
      <c r="G13" s="33" t="s">
        <v>17</v>
      </c>
      <c r="H13" s="29" t="s">
        <v>18</v>
      </c>
      <c r="I13" s="29" t="s">
        <v>36</v>
      </c>
      <c r="J13" s="33" t="s">
        <v>44</v>
      </c>
      <c r="K13" s="33"/>
    </row>
    <row r="14" s="13" customFormat="1" ht="109" customHeight="1" spans="1:11">
      <c r="A14" s="27">
        <f t="shared" si="0"/>
        <v>8</v>
      </c>
      <c r="B14" s="22"/>
      <c r="C14" s="33" t="s">
        <v>45</v>
      </c>
      <c r="D14" s="34" t="s">
        <v>46</v>
      </c>
      <c r="E14" s="4">
        <v>180</v>
      </c>
      <c r="F14" s="31" t="s">
        <v>16</v>
      </c>
      <c r="G14" s="33" t="s">
        <v>17</v>
      </c>
      <c r="H14" s="29" t="s">
        <v>18</v>
      </c>
      <c r="I14" s="29" t="s">
        <v>36</v>
      </c>
      <c r="J14" s="33" t="s">
        <v>44</v>
      </c>
      <c r="K14" s="33"/>
    </row>
    <row r="15" s="13" customFormat="1" ht="84" customHeight="1" spans="1:11">
      <c r="A15" s="27">
        <f t="shared" si="0"/>
        <v>9</v>
      </c>
      <c r="B15" s="22"/>
      <c r="C15" s="33" t="s">
        <v>47</v>
      </c>
      <c r="D15" s="34" t="s">
        <v>48</v>
      </c>
      <c r="E15" s="4">
        <v>200</v>
      </c>
      <c r="F15" s="31" t="s">
        <v>16</v>
      </c>
      <c r="G15" s="33" t="s">
        <v>17</v>
      </c>
      <c r="H15" s="29" t="s">
        <v>49</v>
      </c>
      <c r="I15" s="29" t="s">
        <v>36</v>
      </c>
      <c r="J15" s="33"/>
      <c r="K15" s="33"/>
    </row>
    <row r="16" s="13" customFormat="1" ht="47" customHeight="1" spans="1:11">
      <c r="A16" s="27">
        <f t="shared" si="0"/>
        <v>10</v>
      </c>
      <c r="B16" s="22"/>
      <c r="C16" s="33" t="s">
        <v>50</v>
      </c>
      <c r="D16" s="34" t="s">
        <v>51</v>
      </c>
      <c r="E16" s="4">
        <v>85</v>
      </c>
      <c r="F16" s="31" t="s">
        <v>16</v>
      </c>
      <c r="G16" s="33" t="s">
        <v>17</v>
      </c>
      <c r="H16" s="29" t="s">
        <v>52</v>
      </c>
      <c r="I16" s="29" t="s">
        <v>36</v>
      </c>
      <c r="J16" s="33"/>
      <c r="K16" s="33"/>
    </row>
    <row r="17" s="14" customFormat="1" ht="42" customHeight="1" spans="1:11">
      <c r="A17" s="27" t="s">
        <v>21</v>
      </c>
      <c r="B17" s="5"/>
      <c r="C17" s="27"/>
      <c r="D17" s="32"/>
      <c r="E17" s="2">
        <f>SUM(E10:E16)</f>
        <v>3363</v>
      </c>
      <c r="F17" s="2"/>
      <c r="G17" s="27"/>
      <c r="H17" s="27"/>
      <c r="I17" s="27"/>
      <c r="J17" s="27"/>
      <c r="K17" s="27"/>
    </row>
    <row r="18" s="14" customFormat="1" ht="70" customHeight="1" spans="1:11">
      <c r="A18" s="27">
        <f>A16+1</f>
        <v>11</v>
      </c>
      <c r="B18" s="5" t="s">
        <v>53</v>
      </c>
      <c r="C18" s="29" t="s">
        <v>54</v>
      </c>
      <c r="D18" s="35" t="s">
        <v>55</v>
      </c>
      <c r="E18" s="4">
        <v>380</v>
      </c>
      <c r="F18" s="31" t="s">
        <v>16</v>
      </c>
      <c r="G18" s="33" t="s">
        <v>56</v>
      </c>
      <c r="H18" s="36" t="s">
        <v>52</v>
      </c>
      <c r="I18" s="29" t="s">
        <v>57</v>
      </c>
      <c r="J18" s="29" t="s">
        <v>58</v>
      </c>
      <c r="K18" s="36" t="s">
        <v>59</v>
      </c>
    </row>
    <row r="19" s="14" customFormat="1" ht="74" customHeight="1" spans="1:11">
      <c r="A19" s="27">
        <f t="shared" ref="A19:A24" si="1">A18+1</f>
        <v>12</v>
      </c>
      <c r="B19" s="22"/>
      <c r="C19" s="29" t="s">
        <v>60</v>
      </c>
      <c r="D19" s="35" t="s">
        <v>61</v>
      </c>
      <c r="E19" s="4">
        <v>460</v>
      </c>
      <c r="F19" s="31" t="s">
        <v>16</v>
      </c>
      <c r="G19" s="33" t="s">
        <v>56</v>
      </c>
      <c r="H19" s="29" t="s">
        <v>62</v>
      </c>
      <c r="I19" s="29" t="s">
        <v>57</v>
      </c>
      <c r="J19" s="29" t="s">
        <v>63</v>
      </c>
      <c r="K19" s="36" t="s">
        <v>59</v>
      </c>
    </row>
    <row r="20" s="14" customFormat="1" ht="55" customHeight="1" spans="1:11">
      <c r="A20" s="27">
        <f t="shared" si="1"/>
        <v>13</v>
      </c>
      <c r="B20" s="22"/>
      <c r="C20" s="29" t="s">
        <v>64</v>
      </c>
      <c r="D20" s="35" t="s">
        <v>65</v>
      </c>
      <c r="E20" s="4">
        <v>120</v>
      </c>
      <c r="F20" s="31" t="s">
        <v>16</v>
      </c>
      <c r="G20" s="33" t="s">
        <v>56</v>
      </c>
      <c r="H20" s="29" t="s">
        <v>66</v>
      </c>
      <c r="I20" s="29" t="s">
        <v>57</v>
      </c>
      <c r="J20" s="29" t="s">
        <v>67</v>
      </c>
      <c r="K20" s="36"/>
    </row>
    <row r="21" s="14" customFormat="1" ht="55" customHeight="1" spans="1:11">
      <c r="A21" s="27">
        <f t="shared" si="1"/>
        <v>14</v>
      </c>
      <c r="B21" s="22"/>
      <c r="C21" s="29" t="s">
        <v>68</v>
      </c>
      <c r="D21" s="35" t="s">
        <v>69</v>
      </c>
      <c r="E21" s="4">
        <v>8</v>
      </c>
      <c r="F21" s="31" t="s">
        <v>16</v>
      </c>
      <c r="G21" s="33" t="s">
        <v>56</v>
      </c>
      <c r="H21" s="29" t="s">
        <v>62</v>
      </c>
      <c r="I21" s="29" t="s">
        <v>57</v>
      </c>
      <c r="J21" s="29"/>
      <c r="K21" s="36"/>
    </row>
    <row r="22" s="14" customFormat="1" ht="55" customHeight="1" spans="1:11">
      <c r="A22" s="27">
        <f t="shared" si="1"/>
        <v>15</v>
      </c>
      <c r="B22" s="22"/>
      <c r="C22" s="29" t="s">
        <v>70</v>
      </c>
      <c r="D22" s="35" t="s">
        <v>71</v>
      </c>
      <c r="E22" s="4">
        <v>60</v>
      </c>
      <c r="F22" s="31" t="s">
        <v>16</v>
      </c>
      <c r="G22" s="33" t="s">
        <v>56</v>
      </c>
      <c r="H22" s="29" t="s">
        <v>72</v>
      </c>
      <c r="I22" s="29" t="s">
        <v>57</v>
      </c>
      <c r="J22" s="29" t="s">
        <v>67</v>
      </c>
      <c r="K22" s="36"/>
    </row>
    <row r="23" s="14" customFormat="1" ht="55" customHeight="1" spans="1:11">
      <c r="A23" s="27">
        <f t="shared" si="1"/>
        <v>16</v>
      </c>
      <c r="B23" s="22"/>
      <c r="C23" s="29" t="s">
        <v>73</v>
      </c>
      <c r="D23" s="35" t="s">
        <v>74</v>
      </c>
      <c r="E23" s="4">
        <v>268</v>
      </c>
      <c r="F23" s="31" t="s">
        <v>16</v>
      </c>
      <c r="G23" s="36" t="s">
        <v>17</v>
      </c>
      <c r="H23" s="29" t="s">
        <v>75</v>
      </c>
      <c r="I23" s="29" t="s">
        <v>57</v>
      </c>
      <c r="J23" s="29"/>
      <c r="K23" s="36"/>
    </row>
    <row r="24" s="14" customFormat="1" ht="55" customHeight="1" spans="1:11">
      <c r="A24" s="27">
        <f t="shared" si="1"/>
        <v>17</v>
      </c>
      <c r="B24" s="22"/>
      <c r="C24" s="29" t="s">
        <v>76</v>
      </c>
      <c r="D24" s="35" t="s">
        <v>77</v>
      </c>
      <c r="E24" s="4">
        <v>550</v>
      </c>
      <c r="F24" s="31" t="s">
        <v>16</v>
      </c>
      <c r="G24" s="36" t="s">
        <v>78</v>
      </c>
      <c r="H24" s="29" t="s">
        <v>79</v>
      </c>
      <c r="I24" s="29" t="s">
        <v>57</v>
      </c>
      <c r="J24" s="29" t="s">
        <v>80</v>
      </c>
      <c r="K24" s="36"/>
    </row>
    <row r="25" s="14" customFormat="1" ht="42" customHeight="1" spans="1:11">
      <c r="A25" s="27" t="s">
        <v>21</v>
      </c>
      <c r="B25" s="5"/>
      <c r="C25" s="27"/>
      <c r="D25" s="32"/>
      <c r="E25" s="2">
        <f>SUM(E18:E24)</f>
        <v>1846</v>
      </c>
      <c r="F25" s="2"/>
      <c r="G25" s="27"/>
      <c r="H25" s="27"/>
      <c r="I25" s="27"/>
      <c r="J25" s="27"/>
      <c r="K25" s="27"/>
    </row>
    <row r="26" s="13" customFormat="1" ht="84.95" customHeight="1" spans="1:11">
      <c r="A26" s="27">
        <f>A24+1</f>
        <v>18</v>
      </c>
      <c r="B26" s="27" t="s">
        <v>81</v>
      </c>
      <c r="C26" s="29" t="s">
        <v>82</v>
      </c>
      <c r="D26" s="35" t="s">
        <v>83</v>
      </c>
      <c r="E26" s="4">
        <v>13</v>
      </c>
      <c r="F26" s="37" t="s">
        <v>16</v>
      </c>
      <c r="G26" s="29" t="s">
        <v>17</v>
      </c>
      <c r="H26" s="29" t="s">
        <v>75</v>
      </c>
      <c r="I26" s="29" t="s">
        <v>84</v>
      </c>
      <c r="J26" s="29"/>
      <c r="K26" s="27"/>
    </row>
    <row r="27" s="13" customFormat="1" ht="44.1" customHeight="1" spans="1:11">
      <c r="A27" s="27" t="s">
        <v>21</v>
      </c>
      <c r="B27" s="32"/>
      <c r="C27" s="27"/>
      <c r="D27" s="38"/>
      <c r="E27" s="2">
        <f>SUM(E26)</f>
        <v>13</v>
      </c>
      <c r="F27" s="2"/>
      <c r="G27" s="36"/>
      <c r="H27" s="36"/>
      <c r="I27" s="36"/>
      <c r="J27" s="36"/>
      <c r="K27" s="36"/>
    </row>
    <row r="28" s="13" customFormat="1" ht="87" customHeight="1" spans="1:11">
      <c r="A28" s="27">
        <f>A26+1</f>
        <v>19</v>
      </c>
      <c r="B28" s="5" t="s">
        <v>85</v>
      </c>
      <c r="C28" s="29" t="s">
        <v>86</v>
      </c>
      <c r="D28" s="38" t="s">
        <v>87</v>
      </c>
      <c r="E28" s="4">
        <v>15</v>
      </c>
      <c r="F28" s="37" t="s">
        <v>16</v>
      </c>
      <c r="G28" s="29" t="s">
        <v>17</v>
      </c>
      <c r="H28" s="29" t="s">
        <v>88</v>
      </c>
      <c r="I28" s="36" t="s">
        <v>89</v>
      </c>
      <c r="J28" s="36"/>
      <c r="K28" s="36" t="s">
        <v>59</v>
      </c>
    </row>
    <row r="29" s="13" customFormat="1" ht="44.1" customHeight="1" spans="1:11">
      <c r="A29" s="27" t="s">
        <v>21</v>
      </c>
      <c r="B29" s="39"/>
      <c r="C29" s="40"/>
      <c r="D29" s="38"/>
      <c r="E29" s="2">
        <f>SUM(E28)</f>
        <v>15</v>
      </c>
      <c r="F29" s="2"/>
      <c r="G29" s="36"/>
      <c r="H29" s="36"/>
      <c r="I29" s="36"/>
      <c r="J29" s="36"/>
      <c r="K29" s="36"/>
    </row>
    <row r="30" s="13" customFormat="1" ht="51" customHeight="1" spans="1:11">
      <c r="A30" s="27">
        <f>A28+1</f>
        <v>20</v>
      </c>
      <c r="B30" s="5" t="s">
        <v>90</v>
      </c>
      <c r="C30" s="41" t="s">
        <v>91</v>
      </c>
      <c r="D30" s="38" t="s">
        <v>92</v>
      </c>
      <c r="E30" s="4">
        <v>20</v>
      </c>
      <c r="F30" s="31" t="s">
        <v>16</v>
      </c>
      <c r="G30" s="36" t="s">
        <v>17</v>
      </c>
      <c r="H30" s="29" t="s">
        <v>88</v>
      </c>
      <c r="I30" s="36" t="s">
        <v>93</v>
      </c>
      <c r="J30" s="36"/>
      <c r="K30" s="36" t="s">
        <v>59</v>
      </c>
    </row>
    <row r="31" s="13" customFormat="1" ht="51" customHeight="1" spans="1:11">
      <c r="A31" s="27">
        <f>A30+1</f>
        <v>21</v>
      </c>
      <c r="B31" s="22"/>
      <c r="C31" s="41" t="s">
        <v>94</v>
      </c>
      <c r="D31" s="38" t="s">
        <v>95</v>
      </c>
      <c r="E31" s="4">
        <v>9.5</v>
      </c>
      <c r="F31" s="31" t="s">
        <v>16</v>
      </c>
      <c r="G31" s="36" t="s">
        <v>17</v>
      </c>
      <c r="H31" s="29" t="s">
        <v>88</v>
      </c>
      <c r="I31" s="36" t="s">
        <v>93</v>
      </c>
      <c r="J31" s="36"/>
      <c r="K31" s="36" t="s">
        <v>59</v>
      </c>
    </row>
    <row r="32" s="13" customFormat="1" ht="51" customHeight="1" spans="1:11">
      <c r="A32" s="27">
        <f>A31+1</f>
        <v>22</v>
      </c>
      <c r="B32" s="22"/>
      <c r="C32" s="41" t="s">
        <v>96</v>
      </c>
      <c r="D32" s="38" t="s">
        <v>97</v>
      </c>
      <c r="E32" s="4">
        <v>78</v>
      </c>
      <c r="F32" s="31" t="s">
        <v>16</v>
      </c>
      <c r="G32" s="36" t="s">
        <v>56</v>
      </c>
      <c r="H32" s="29" t="s">
        <v>98</v>
      </c>
      <c r="I32" s="36" t="s">
        <v>93</v>
      </c>
      <c r="J32" s="36"/>
      <c r="K32" s="36" t="s">
        <v>59</v>
      </c>
    </row>
    <row r="33" s="13" customFormat="1" ht="51" customHeight="1" spans="1:11">
      <c r="A33" s="27">
        <f>A32+1</f>
        <v>23</v>
      </c>
      <c r="B33" s="22"/>
      <c r="C33" s="41" t="s">
        <v>99</v>
      </c>
      <c r="D33" s="38" t="s">
        <v>100</v>
      </c>
      <c r="E33" s="4">
        <v>8</v>
      </c>
      <c r="F33" s="31" t="s">
        <v>16</v>
      </c>
      <c r="G33" s="36" t="s">
        <v>17</v>
      </c>
      <c r="H33" s="29" t="s">
        <v>88</v>
      </c>
      <c r="I33" s="36" t="s">
        <v>93</v>
      </c>
      <c r="J33" s="36"/>
      <c r="K33" s="36" t="s">
        <v>59</v>
      </c>
    </row>
    <row r="34" s="13" customFormat="1" ht="42.95" customHeight="1" spans="1:11">
      <c r="A34" s="27" t="s">
        <v>21</v>
      </c>
      <c r="B34" s="42"/>
      <c r="C34" s="43"/>
      <c r="D34" s="38"/>
      <c r="E34" s="2">
        <f>SUM(E30:E33)</f>
        <v>115.5</v>
      </c>
      <c r="F34" s="2"/>
      <c r="G34" s="29"/>
      <c r="H34" s="36"/>
      <c r="I34" s="36"/>
      <c r="J34" s="36"/>
      <c r="K34" s="36"/>
    </row>
    <row r="35" s="13" customFormat="1" ht="42.95" customHeight="1" spans="1:11">
      <c r="A35" s="27">
        <f>A33+1</f>
        <v>24</v>
      </c>
      <c r="B35" s="27" t="s">
        <v>101</v>
      </c>
      <c r="C35" s="29" t="s">
        <v>102</v>
      </c>
      <c r="D35" s="35" t="s">
        <v>103</v>
      </c>
      <c r="E35" s="4">
        <v>20</v>
      </c>
      <c r="F35" s="31" t="s">
        <v>16</v>
      </c>
      <c r="G35" s="36" t="s">
        <v>56</v>
      </c>
      <c r="H35" s="29" t="s">
        <v>88</v>
      </c>
      <c r="I35" s="36" t="s">
        <v>104</v>
      </c>
      <c r="J35" s="36"/>
      <c r="K35" s="36" t="s">
        <v>59</v>
      </c>
    </row>
    <row r="36" s="13" customFormat="1" ht="42.95" customHeight="1" spans="1:11">
      <c r="A36" s="27" t="s">
        <v>21</v>
      </c>
      <c r="B36" s="42"/>
      <c r="C36" s="43"/>
      <c r="D36" s="38"/>
      <c r="E36" s="2">
        <f>SUM(E35:E35)</f>
        <v>20</v>
      </c>
      <c r="F36" s="2"/>
      <c r="G36" s="29"/>
      <c r="H36" s="36"/>
      <c r="I36" s="36"/>
      <c r="J36" s="36"/>
      <c r="K36" s="36"/>
    </row>
    <row r="37" s="13" customFormat="1" ht="110" customHeight="1" spans="1:11">
      <c r="A37" s="27">
        <f>A35+1</f>
        <v>25</v>
      </c>
      <c r="B37" s="22" t="s">
        <v>105</v>
      </c>
      <c r="C37" s="29" t="s">
        <v>106</v>
      </c>
      <c r="D37" s="35" t="s">
        <v>107</v>
      </c>
      <c r="E37" s="4">
        <v>80</v>
      </c>
      <c r="F37" s="31" t="s">
        <v>16</v>
      </c>
      <c r="G37" s="36" t="s">
        <v>56</v>
      </c>
      <c r="H37" s="36" t="s">
        <v>108</v>
      </c>
      <c r="I37" s="36" t="s">
        <v>109</v>
      </c>
      <c r="J37" s="44"/>
      <c r="K37" s="36" t="s">
        <v>59</v>
      </c>
    </row>
    <row r="38" s="13" customFormat="1" ht="60" customHeight="1" spans="1:11">
      <c r="A38" s="27">
        <f>A37+1</f>
        <v>26</v>
      </c>
      <c r="B38" s="22"/>
      <c r="C38" s="29" t="s">
        <v>110</v>
      </c>
      <c r="D38" s="35" t="s">
        <v>111</v>
      </c>
      <c r="E38" s="4">
        <v>30</v>
      </c>
      <c r="F38" s="31" t="s">
        <v>16</v>
      </c>
      <c r="G38" s="36" t="s">
        <v>56</v>
      </c>
      <c r="H38" s="36" t="s">
        <v>112</v>
      </c>
      <c r="I38" s="36" t="s">
        <v>109</v>
      </c>
      <c r="J38" s="44"/>
      <c r="K38" s="36" t="s">
        <v>59</v>
      </c>
    </row>
    <row r="39" s="13" customFormat="1" ht="64" customHeight="1" spans="1:11">
      <c r="A39" s="27">
        <f>A38+1</f>
        <v>27</v>
      </c>
      <c r="B39" s="22"/>
      <c r="C39" s="29" t="s">
        <v>113</v>
      </c>
      <c r="D39" s="35" t="s">
        <v>114</v>
      </c>
      <c r="E39" s="4">
        <v>60</v>
      </c>
      <c r="F39" s="31" t="s">
        <v>16</v>
      </c>
      <c r="G39" s="36" t="s">
        <v>56</v>
      </c>
      <c r="H39" s="36" t="s">
        <v>115</v>
      </c>
      <c r="I39" s="36" t="s">
        <v>109</v>
      </c>
      <c r="J39" s="44"/>
      <c r="K39" s="36" t="s">
        <v>59</v>
      </c>
    </row>
    <row r="40" s="13" customFormat="1" ht="41.1" customHeight="1" spans="1:11">
      <c r="A40" s="27" t="s">
        <v>21</v>
      </c>
      <c r="B40" s="32"/>
      <c r="C40" s="27"/>
      <c r="D40" s="38"/>
      <c r="E40" s="2">
        <f>SUM(E37:E39)</f>
        <v>170</v>
      </c>
      <c r="F40" s="2"/>
      <c r="G40" s="36"/>
      <c r="H40" s="36"/>
      <c r="I40" s="36"/>
      <c r="J40" s="36"/>
      <c r="K40" s="36"/>
    </row>
    <row r="41" s="13" customFormat="1" ht="42.95" customHeight="1" spans="1:11">
      <c r="A41" s="27" t="s">
        <v>116</v>
      </c>
      <c r="B41" s="27"/>
      <c r="C41" s="27"/>
      <c r="D41" s="29"/>
      <c r="E41" s="2">
        <f>E40+E36+E27+E25+E34+E9+E17+E5+E29+E7</f>
        <v>5742.5</v>
      </c>
      <c r="F41" s="2"/>
      <c r="G41" s="29"/>
      <c r="H41" s="29"/>
      <c r="I41" s="29"/>
      <c r="J41" s="29"/>
      <c r="K41" s="29"/>
    </row>
  </sheetData>
  <mergeCells count="6">
    <mergeCell ref="A1:B1"/>
    <mergeCell ref="A2:K2"/>
    <mergeCell ref="B10:B16"/>
    <mergeCell ref="B18:B24"/>
    <mergeCell ref="B30:B33"/>
    <mergeCell ref="B37:B39"/>
  </mergeCells>
  <printOptions horizontalCentered="1"/>
  <pageMargins left="0.747916666666667" right="0.472222222222222" top="0.590277777777778" bottom="0.314583333333333" header="0.511805555555556" footer="0.511805555555556"/>
  <pageSetup paperSize="8" scale="54" firstPageNumber="3" fitToHeight="0" orientation="portrait" useFirstPageNumber="1" horizontalDpi="600"/>
  <headerFooter>
    <evenFooter>&amp;L- &amp;P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zoomScale="85" zoomScaleNormal="85" workbookViewId="0">
      <selection activeCell="B3" sqref="B3"/>
    </sheetView>
  </sheetViews>
  <sheetFormatPr defaultColWidth="9" defaultRowHeight="13.5" outlineLevelRow="4" outlineLevelCol="3"/>
  <cols>
    <col min="1" max="1" width="19.55" customWidth="1"/>
    <col min="2" max="4" width="37.9333333333333" customWidth="1"/>
    <col min="5" max="5" width="14.5" customWidth="1"/>
    <col min="6" max="6" width="7.5" customWidth="1"/>
    <col min="7" max="7" width="21" customWidth="1"/>
    <col min="8" max="8" width="30.5" customWidth="1"/>
    <col min="9" max="9" width="10.75" customWidth="1"/>
    <col min="10" max="10" width="20.5833333333333" customWidth="1"/>
    <col min="11" max="11" width="24.5" customWidth="1"/>
  </cols>
  <sheetData>
    <row r="1" ht="28.5" spans="1:4">
      <c r="A1" s="7" t="s">
        <v>117</v>
      </c>
      <c r="B1" s="7"/>
      <c r="C1" s="7"/>
      <c r="D1" s="7"/>
    </row>
    <row r="2" ht="27" spans="1:4">
      <c r="A2" s="8"/>
      <c r="B2" s="9" t="s">
        <v>118</v>
      </c>
      <c r="C2" s="9" t="s">
        <v>119</v>
      </c>
      <c r="D2" s="9" t="s">
        <v>120</v>
      </c>
    </row>
    <row r="3" ht="27" spans="1:4">
      <c r="A3" s="10" t="s">
        <v>121</v>
      </c>
      <c r="B3" s="11">
        <v>5740.5</v>
      </c>
      <c r="C3" s="11">
        <v>4887.4</v>
      </c>
      <c r="D3" s="11">
        <v>6049.37</v>
      </c>
    </row>
    <row r="4" ht="27" spans="1:4">
      <c r="A4" s="11" t="s">
        <v>122</v>
      </c>
      <c r="B4" s="11">
        <v>2165.4</v>
      </c>
      <c r="C4" s="11">
        <v>2057.7</v>
      </c>
      <c r="D4" s="11">
        <v>684.1</v>
      </c>
    </row>
    <row r="5" ht="27" spans="1:4">
      <c r="A5" s="8" t="s">
        <v>116</v>
      </c>
      <c r="B5" s="8">
        <f>SUM(B3:B4)</f>
        <v>7905.9</v>
      </c>
      <c r="C5" s="8">
        <f>SUM(C3:C4)</f>
        <v>6945.1</v>
      </c>
      <c r="D5" s="8">
        <f>SUM(D3:D4)</f>
        <v>6733.47</v>
      </c>
    </row>
  </sheetData>
  <mergeCells count="1">
    <mergeCell ref="A1:D1"/>
  </mergeCells>
  <pageMargins left="0.75" right="0.75" top="1.85" bottom="1" header="1.85" footer="0.5"/>
  <pageSetup paperSize="9" scale="9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zoomScale="85" zoomScaleNormal="85" workbookViewId="0">
      <selection activeCell="B12" sqref="B12"/>
    </sheetView>
  </sheetViews>
  <sheetFormatPr defaultColWidth="9" defaultRowHeight="13.5" outlineLevelCol="3"/>
  <cols>
    <col min="1" max="1" width="22.75" customWidth="1"/>
    <col min="2" max="4" width="20" customWidth="1"/>
  </cols>
  <sheetData>
    <row r="1" ht="27" spans="1:4">
      <c r="A1" s="1" t="s">
        <v>117</v>
      </c>
      <c r="B1" s="1"/>
      <c r="C1" s="1"/>
      <c r="D1" s="1"/>
    </row>
    <row r="2" ht="20.25" spans="1:4">
      <c r="A2" s="2"/>
      <c r="B2" s="3" t="s">
        <v>118</v>
      </c>
      <c r="C2" s="3" t="s">
        <v>119</v>
      </c>
      <c r="D2" s="3" t="s">
        <v>120</v>
      </c>
    </row>
    <row r="3" ht="20.25" spans="1:4">
      <c r="A3" s="2" t="s">
        <v>13</v>
      </c>
      <c r="B3" s="4">
        <v>85</v>
      </c>
      <c r="C3" s="4">
        <v>80</v>
      </c>
      <c r="D3" s="4">
        <v>100</v>
      </c>
    </row>
    <row r="4" ht="20.25" spans="1:4">
      <c r="A4" s="2" t="s">
        <v>22</v>
      </c>
      <c r="B4" s="4">
        <v>15</v>
      </c>
      <c r="C4" s="4">
        <v>255</v>
      </c>
      <c r="D4" s="4">
        <v>0</v>
      </c>
    </row>
    <row r="5" ht="60.75" spans="1:4">
      <c r="A5" s="2" t="s">
        <v>123</v>
      </c>
      <c r="B5" s="4">
        <v>0</v>
      </c>
      <c r="C5" s="4">
        <v>58</v>
      </c>
      <c r="D5" s="4">
        <v>0</v>
      </c>
    </row>
    <row r="6" ht="40.5" spans="1:4">
      <c r="A6" s="2" t="s">
        <v>27</v>
      </c>
      <c r="B6" s="4">
        <v>100</v>
      </c>
      <c r="C6" s="4">
        <v>0</v>
      </c>
      <c r="D6" s="4">
        <v>200</v>
      </c>
    </row>
    <row r="7" ht="40.5" spans="1:4">
      <c r="A7" s="2" t="s">
        <v>124</v>
      </c>
      <c r="B7" s="4">
        <v>0</v>
      </c>
      <c r="C7" s="4">
        <v>0</v>
      </c>
      <c r="D7" s="4">
        <v>0</v>
      </c>
    </row>
    <row r="8" ht="20.25" spans="1:4">
      <c r="A8" s="2" t="s">
        <v>32</v>
      </c>
      <c r="B8" s="4">
        <v>3361</v>
      </c>
      <c r="C8" s="4">
        <v>3226.6</v>
      </c>
      <c r="D8" s="4">
        <v>4734</v>
      </c>
    </row>
    <row r="9" ht="20.25" spans="1:4">
      <c r="A9" s="2" t="s">
        <v>125</v>
      </c>
      <c r="B9" s="4">
        <v>1846</v>
      </c>
      <c r="C9" s="4">
        <v>984</v>
      </c>
      <c r="D9" s="4">
        <v>702.87</v>
      </c>
    </row>
    <row r="10" ht="40.5" spans="1:4">
      <c r="A10" s="2" t="s">
        <v>126</v>
      </c>
      <c r="B10" s="4">
        <v>13</v>
      </c>
      <c r="C10" s="4">
        <v>0</v>
      </c>
      <c r="D10" s="4">
        <v>0</v>
      </c>
    </row>
    <row r="11" ht="20.25" spans="1:4">
      <c r="A11" s="5" t="s">
        <v>85</v>
      </c>
      <c r="B11" s="4">
        <v>15</v>
      </c>
      <c r="C11" s="4">
        <v>54.5</v>
      </c>
      <c r="D11" s="4">
        <v>57.8</v>
      </c>
    </row>
    <row r="12" ht="20.25" spans="1:4">
      <c r="A12" s="5" t="s">
        <v>90</v>
      </c>
      <c r="B12" s="4">
        <v>115.5</v>
      </c>
      <c r="C12" s="4">
        <v>23.3</v>
      </c>
      <c r="D12" s="4">
        <v>46.7</v>
      </c>
    </row>
    <row r="13" ht="20.25" spans="1:4">
      <c r="A13" s="5" t="s">
        <v>127</v>
      </c>
      <c r="B13" s="4">
        <v>0</v>
      </c>
      <c r="C13" s="4">
        <v>6</v>
      </c>
      <c r="D13" s="4">
        <v>18</v>
      </c>
    </row>
    <row r="14" ht="20.25" spans="1:4">
      <c r="A14" s="5" t="s">
        <v>128</v>
      </c>
      <c r="B14" s="4">
        <v>20</v>
      </c>
      <c r="C14" s="4">
        <v>20</v>
      </c>
      <c r="D14" s="4">
        <v>170</v>
      </c>
    </row>
    <row r="15" ht="20.25" spans="1:4">
      <c r="A15" s="5" t="s">
        <v>129</v>
      </c>
      <c r="B15" s="4">
        <v>0</v>
      </c>
      <c r="C15" s="4">
        <v>160</v>
      </c>
      <c r="D15" s="4">
        <v>0</v>
      </c>
    </row>
    <row r="16" ht="20.25" spans="1:4">
      <c r="A16" s="5" t="s">
        <v>105</v>
      </c>
      <c r="B16" s="4">
        <v>170</v>
      </c>
      <c r="C16" s="4">
        <v>20</v>
      </c>
      <c r="D16" s="4">
        <v>20</v>
      </c>
    </row>
    <row r="17" ht="20.25" spans="1:4">
      <c r="A17" s="6" t="s">
        <v>116</v>
      </c>
      <c r="B17" s="2">
        <f>SUM(B3:B16)</f>
        <v>5740.5</v>
      </c>
      <c r="C17" s="2">
        <v>4887.4</v>
      </c>
      <c r="D17" s="2">
        <v>6049.37</v>
      </c>
    </row>
  </sheetData>
  <pageMargins left="0.75" right="0.75" top="1.57430555555556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建设项目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D。</cp:lastModifiedBy>
  <dcterms:created xsi:type="dcterms:W3CDTF">2017-09-27T08:35:00Z</dcterms:created>
  <cp:lastPrinted>2020-01-20T06:02:00Z</cp:lastPrinted>
  <dcterms:modified xsi:type="dcterms:W3CDTF">2025-03-06T06:39:59Z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5C69B2A9EC4645439D423496BE3D1C48_13</vt:lpwstr>
  </property>
</Properties>
</file>